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di\Documents\PR\SP-45000\"/>
    </mc:Choice>
  </mc:AlternateContent>
  <xr:revisionPtr revIDLastSave="0" documentId="13_ncr:1_{4BD18A88-E588-458E-9A2E-2944C41B8363}" xr6:coauthVersionLast="47" xr6:coauthVersionMax="47" xr10:uidLastSave="{00000000-0000-0000-0000-000000000000}"/>
  <bookViews>
    <workbookView xWindow="2952" yWindow="0" windowWidth="19572" windowHeight="12360" xr2:uid="{F601BCDE-2B08-4F7D-8825-FFB47C00602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27" i="1" l="1"/>
  <c r="I26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I24" i="1"/>
  <c r="D23" i="1"/>
  <c r="D22" i="1"/>
  <c r="D21" i="1"/>
  <c r="D20" i="1"/>
</calcChain>
</file>

<file path=xl/sharedStrings.xml><?xml version="1.0" encoding="utf-8"?>
<sst xmlns="http://schemas.openxmlformats.org/spreadsheetml/2006/main" count="67" uniqueCount="40">
  <si>
    <t>MAX Acquisition Frame Rate</t>
    <phoneticPr fontId="0"/>
  </si>
  <si>
    <t>Packet Size = 8192</t>
    <phoneticPr fontId="0"/>
  </si>
  <si>
    <t>HDR Mode = Off</t>
    <phoneticPr fontId="0"/>
  </si>
  <si>
    <t>Frame Integration Mode =Off</t>
    <phoneticPr fontId="0"/>
  </si>
  <si>
    <t>Acquisition Frame Rate Max[Hz] = 1 / (Line period[us] x Line number) x 1000000</t>
    <phoneticPr fontId="0"/>
  </si>
  <si>
    <t>Line period[us] = A / 64.8</t>
    <phoneticPr fontId="0"/>
  </si>
  <si>
    <t>A=The value listed in below Chart A</t>
    <phoneticPr fontId="0"/>
  </si>
  <si>
    <t>Line number = Height + 33</t>
    <phoneticPr fontId="0"/>
  </si>
  <si>
    <t>LinkConfig</t>
    <phoneticPr fontId="0"/>
  </si>
  <si>
    <t>Pixel Format</t>
    <phoneticPr fontId="0"/>
  </si>
  <si>
    <t>A</t>
    <phoneticPr fontId="0"/>
  </si>
  <si>
    <t>INPUT</t>
    <phoneticPr fontId="0"/>
  </si>
  <si>
    <t>Height</t>
    <phoneticPr fontId="0"/>
  </si>
  <si>
    <t>CXP6-4</t>
    <phoneticPr fontId="0"/>
  </si>
  <si>
    <t>CXP6-4</t>
  </si>
  <si>
    <t>CXP6-3</t>
    <phoneticPr fontId="0"/>
  </si>
  <si>
    <t>CXP6-2</t>
    <phoneticPr fontId="0"/>
  </si>
  <si>
    <t>CXP6-1</t>
    <phoneticPr fontId="0"/>
  </si>
  <si>
    <t>Max fps</t>
    <phoneticPr fontId="0"/>
  </si>
  <si>
    <t>CXP3-4</t>
    <phoneticPr fontId="0"/>
  </si>
  <si>
    <t>CXP3-3</t>
    <phoneticPr fontId="0"/>
  </si>
  <si>
    <t>CXP3-2</t>
    <phoneticPr fontId="0"/>
  </si>
  <si>
    <t>CXP3-1</t>
    <phoneticPr fontId="0"/>
  </si>
  <si>
    <t>Do not edit</t>
  </si>
  <si>
    <t>Chart A (do not edit)</t>
  </si>
  <si>
    <t>NOTE - Calculator only applies to the following conditions:</t>
  </si>
  <si>
    <t>Basic formula</t>
  </si>
  <si>
    <t>Result may vary from actual frame rate by ±1%.</t>
  </si>
  <si>
    <t>SP-45000-CXP4 ROI Frame Rate Calculator</t>
  </si>
  <si>
    <t>Image width does not affect frame rate</t>
  </si>
  <si>
    <t>Binning</t>
  </si>
  <si>
    <t xml:space="preserve">  *Before binning</t>
  </si>
  <si>
    <t>Off</t>
  </si>
  <si>
    <t>H Binning</t>
  </si>
  <si>
    <t>V Binning</t>
  </si>
  <si>
    <t>H+V Binning</t>
  </si>
  <si>
    <t>Output height</t>
  </si>
  <si>
    <t>Output width</t>
  </si>
  <si>
    <t>Last updated: 6/15/2023</t>
  </si>
  <si>
    <t xml:space="preserve">  (Monochrome only. Does not increase frame rate)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</si>
</sst>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(* #,##0_);_(* \(#,##0\);_(* &quot;-&quot;_);_(@_)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charset val="128"/>
      <scheme val="minor"/>
    </font>
    <font>
      <sz val="11"/>
      <name val="Calibri"/>
      <family val="3"/>
      <charset val="128"/>
      <scheme val="minor"/>
    </font>
    <font>
      <sz val="9"/>
      <name val="ＭＳ ゴシック"/>
      <family val="3"/>
      <charset val="128"/>
    </font>
    <font>
      <sz val="9"/>
      <name val="Calibri"/>
      <family val="3"/>
      <charset val="128"/>
      <scheme val="minor"/>
    </font>
    <font>
      <b/>
      <sz val="12"/>
      <name val="Calibri"/>
      <family val="3"/>
      <charset val="128"/>
      <scheme val="minor"/>
    </font>
    <font>
      <b/>
      <sz val="10"/>
      <name val="Calibri"/>
      <family val="3"/>
      <charset val="128"/>
      <scheme val="minor"/>
    </font>
    <font>
      <sz val="9"/>
      <color theme="1"/>
      <name val="Calibri"/>
      <family val="3"/>
      <charset val="128"/>
      <scheme val="minor"/>
    </font>
    <font>
      <sz val="9"/>
      <color theme="1"/>
      <name val="ＭＳ ゴシック"/>
      <family val="3"/>
      <charset val="128"/>
    </font>
    <font>
      <sz val="9"/>
      <color rgb="FFFF0000"/>
      <name val="Calibri"/>
      <family val="3"/>
      <charset val="128"/>
      <scheme val="minor"/>
    </font>
    <font>
      <b/>
      <sz val="18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</font>
    <font>
      <i/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1" fontId="1" fillId="0" borderId="0" applyFont="0" applyFill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</cellStyleXfs>
  <cellXfs count="37">
    <xf numFmtId="0" fontId="0" fillId="0" borderId="0" xfId="0"/>
    <xf numFmtId="0" fontId="4" fillId="4" borderId="0" xfId="0" applyFont="1" applyFill="1" applyAlignment="1">
      <alignment vertical="center"/>
    </xf>
    <xf numFmtId="0" fontId="0" fillId="4" borderId="0" xfId="0" applyFill="1" applyAlignment="1">
      <alignment vertical="center"/>
    </xf>
    <xf numFmtId="0" fontId="5" fillId="4" borderId="0" xfId="0" applyFont="1" applyFill="1" applyAlignment="1">
      <alignment vertical="center"/>
    </xf>
    <xf numFmtId="0" fontId="4" fillId="4" borderId="2" xfId="0" applyFont="1" applyFill="1" applyBorder="1" applyAlignment="1">
      <alignment vertical="center"/>
    </xf>
    <xf numFmtId="0" fontId="4" fillId="4" borderId="3" xfId="0" applyFont="1" applyFill="1" applyBorder="1" applyAlignment="1">
      <alignment vertical="center"/>
    </xf>
    <xf numFmtId="0" fontId="4" fillId="4" borderId="4" xfId="0" applyFont="1" applyFill="1" applyBorder="1" applyAlignment="1">
      <alignment vertical="center"/>
    </xf>
    <xf numFmtId="0" fontId="4" fillId="4" borderId="5" xfId="0" applyFont="1" applyFill="1" applyBorder="1" applyAlignment="1">
      <alignment vertical="center"/>
    </xf>
    <xf numFmtId="0" fontId="4" fillId="4" borderId="7" xfId="0" applyFont="1" applyFill="1" applyBorder="1" applyAlignment="1">
      <alignment vertical="center"/>
    </xf>
    <xf numFmtId="0" fontId="4" fillId="4" borderId="8" xfId="0" applyFont="1" applyFill="1" applyBorder="1" applyAlignment="1">
      <alignment vertical="center"/>
    </xf>
    <xf numFmtId="0" fontId="6" fillId="4" borderId="0" xfId="0" applyFont="1" applyFill="1" applyAlignment="1">
      <alignment vertical="center"/>
    </xf>
    <xf numFmtId="0" fontId="6" fillId="4" borderId="0" xfId="0" applyFont="1" applyFill="1" applyAlignment="1">
      <alignment horizontal="center" vertical="center" wrapText="1"/>
    </xf>
    <xf numFmtId="0" fontId="9" fillId="4" borderId="9" xfId="0" applyFont="1" applyFill="1" applyBorder="1" applyAlignment="1">
      <alignment vertical="center"/>
    </xf>
    <xf numFmtId="0" fontId="6" fillId="4" borderId="0" xfId="0" applyFont="1" applyFill="1" applyAlignment="1">
      <alignment horizontal="center" vertical="center"/>
    </xf>
    <xf numFmtId="0" fontId="11" fillId="4" borderId="0" xfId="0" applyFont="1" applyFill="1" applyAlignment="1">
      <alignment horizontal="center" vertical="center"/>
    </xf>
    <xf numFmtId="41" fontId="9" fillId="5" borderId="9" xfId="1" applyFont="1" applyFill="1" applyBorder="1" applyAlignment="1" applyProtection="1">
      <alignment vertical="center"/>
      <protection locked="0"/>
    </xf>
    <xf numFmtId="41" fontId="9" fillId="5" borderId="9" xfId="1" applyFont="1" applyFill="1" applyBorder="1" applyAlignment="1" applyProtection="1">
      <alignment horizontal="right" vertical="center"/>
      <protection locked="0"/>
    </xf>
    <xf numFmtId="40" fontId="9" fillId="6" borderId="9" xfId="1" applyNumberFormat="1" applyFont="1" applyFill="1" applyBorder="1" applyAlignment="1">
      <alignment vertical="center"/>
    </xf>
    <xf numFmtId="0" fontId="10" fillId="7" borderId="10" xfId="0" applyFont="1" applyFill="1" applyBorder="1" applyAlignment="1">
      <alignment vertical="center"/>
    </xf>
    <xf numFmtId="0" fontId="10" fillId="7" borderId="9" xfId="0" applyFont="1" applyFill="1" applyBorder="1" applyAlignment="1">
      <alignment vertical="center"/>
    </xf>
    <xf numFmtId="0" fontId="4" fillId="7" borderId="0" xfId="0" applyFont="1" applyFill="1" applyAlignment="1">
      <alignment vertical="center"/>
    </xf>
    <xf numFmtId="0" fontId="7" fillId="7" borderId="9" xfId="0" applyFont="1" applyFill="1" applyBorder="1" applyAlignment="1">
      <alignment horizontal="center" vertical="center"/>
    </xf>
    <xf numFmtId="0" fontId="12" fillId="7" borderId="9" xfId="2" applyFont="1" applyFill="1" applyBorder="1" applyAlignment="1">
      <alignment horizontal="center" vertical="center"/>
    </xf>
    <xf numFmtId="0" fontId="7" fillId="7" borderId="9" xfId="3" applyFont="1" applyFill="1" applyBorder="1" applyAlignment="1">
      <alignment horizontal="center" vertical="center"/>
    </xf>
    <xf numFmtId="0" fontId="13" fillId="4" borderId="0" xfId="0" applyFont="1" applyFill="1" applyAlignment="1">
      <alignment vertical="center"/>
    </xf>
    <xf numFmtId="0" fontId="14" fillId="4" borderId="1" xfId="0" applyFont="1" applyFill="1" applyBorder="1" applyAlignment="1">
      <alignment vertical="center"/>
    </xf>
    <xf numFmtId="0" fontId="14" fillId="4" borderId="2" xfId="0" applyFont="1" applyFill="1" applyBorder="1" applyAlignment="1">
      <alignment vertical="center"/>
    </xf>
    <xf numFmtId="0" fontId="15" fillId="4" borderId="0" xfId="0" applyFont="1" applyFill="1" applyAlignment="1">
      <alignment vertical="center"/>
    </xf>
    <xf numFmtId="0" fontId="2" fillId="7" borderId="0" xfId="0" applyFont="1" applyFill="1" applyAlignment="1">
      <alignment vertical="center"/>
    </xf>
    <xf numFmtId="0" fontId="14" fillId="4" borderId="0" xfId="0" applyFont="1" applyFill="1" applyAlignment="1">
      <alignment vertical="center"/>
    </xf>
    <xf numFmtId="0" fontId="16" fillId="4" borderId="6" xfId="0" applyFont="1" applyFill="1" applyBorder="1" applyAlignment="1">
      <alignment vertical="center"/>
    </xf>
    <xf numFmtId="0" fontId="8" fillId="4" borderId="11" xfId="0" applyFont="1" applyFill="1" applyBorder="1" applyAlignment="1">
      <alignment horizontal="center" vertical="center" textRotation="90"/>
    </xf>
    <xf numFmtId="0" fontId="17" fillId="4" borderId="0" xfId="0" applyFont="1" applyFill="1" applyAlignment="1">
      <alignment vertical="center"/>
    </xf>
    <xf numFmtId="0" fontId="18" fillId="4" borderId="9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left" vertical="center"/>
    </xf>
    <xf numFmtId="0" fontId="8" fillId="4" borderId="9" xfId="0" applyFont="1" applyFill="1" applyBorder="1" applyAlignment="1">
      <alignment horizontal="center" vertical="center" textRotation="90"/>
    </xf>
    <xf numFmtId="0" fontId="8" fillId="4" borderId="10" xfId="0" applyFont="1" applyFill="1" applyBorder="1" applyAlignment="1">
      <alignment horizontal="center" vertical="center" textRotation="90"/>
    </xf>
  </cellXfs>
  <cellStyles count="4">
    <cellStyle name="Accent4" xfId="2" builtinId="41"/>
    <cellStyle name="Accent5" xfId="3" builtinId="45"/>
    <cellStyle name="Comma [0]" xfId="1" builtinId="6"/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CE2C5C-1E11-40C5-B273-3AF39331B971}">
  <dimension ref="A1:U191"/>
  <sheetViews>
    <sheetView tabSelected="1" workbookViewId="0">
      <selection activeCell="A4" sqref="A4"/>
    </sheetView>
  </sheetViews>
  <sheetFormatPr defaultRowHeight="14.4"/>
  <cols>
    <col min="8" max="8" width="15.77734375" customWidth="1"/>
    <col min="9" max="9" width="10.6640625" customWidth="1"/>
    <col min="16" max="16" width="10.33203125" customWidth="1"/>
  </cols>
  <sheetData>
    <row r="1" spans="1:21" ht="23.4">
      <c r="A1" s="24" t="s">
        <v>28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>
      <c r="A3" s="1" t="s">
        <v>38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1">
      <c r="A4" s="1"/>
      <c r="B4" s="1" t="s">
        <v>25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</row>
    <row r="5" spans="1:21">
      <c r="A5" s="1"/>
      <c r="B5" s="2"/>
      <c r="C5" s="1" t="s">
        <v>1</v>
      </c>
      <c r="D5" s="1"/>
      <c r="E5" s="1"/>
      <c r="F5" s="1"/>
      <c r="G5" s="1"/>
      <c r="H5" s="1"/>
      <c r="I5" s="1"/>
      <c r="J5" s="1"/>
      <c r="K5" s="1"/>
      <c r="L5" s="1"/>
      <c r="M5" s="3"/>
      <c r="N5" s="1"/>
      <c r="O5" s="1"/>
      <c r="P5" s="1"/>
      <c r="Q5" s="1"/>
      <c r="R5" s="1"/>
      <c r="S5" s="1"/>
      <c r="T5" s="1"/>
      <c r="U5" s="1"/>
    </row>
    <row r="6" spans="1:21">
      <c r="A6" s="1"/>
      <c r="B6" s="1"/>
      <c r="C6" s="1" t="s">
        <v>2</v>
      </c>
      <c r="D6" s="1"/>
      <c r="E6" s="1"/>
      <c r="F6" s="1"/>
      <c r="G6" s="1"/>
      <c r="H6" s="1"/>
      <c r="I6" s="1"/>
      <c r="J6" s="1"/>
      <c r="K6" s="1"/>
      <c r="L6" s="3"/>
      <c r="M6" s="3"/>
      <c r="N6" s="1"/>
      <c r="O6" s="1"/>
      <c r="P6" s="1"/>
      <c r="Q6" s="1"/>
      <c r="R6" s="1"/>
      <c r="S6" s="1"/>
      <c r="T6" s="1"/>
      <c r="U6" s="1"/>
    </row>
    <row r="7" spans="1:21">
      <c r="A7" s="1"/>
      <c r="B7" s="1"/>
      <c r="C7" s="1" t="s">
        <v>3</v>
      </c>
      <c r="D7" s="1"/>
      <c r="E7" s="1"/>
      <c r="F7" s="1"/>
      <c r="G7" s="1"/>
      <c r="H7" s="1"/>
      <c r="I7" s="1"/>
      <c r="J7" s="1"/>
      <c r="K7" s="1"/>
      <c r="L7" s="3"/>
      <c r="M7" s="3"/>
      <c r="N7" s="1"/>
      <c r="O7" s="1"/>
      <c r="P7" s="1"/>
      <c r="Q7" s="1"/>
      <c r="R7" s="1"/>
      <c r="S7" s="1"/>
      <c r="T7" s="1"/>
      <c r="U7" s="1"/>
    </row>
    <row r="8" spans="1:21">
      <c r="A8" s="1"/>
      <c r="B8" s="1"/>
      <c r="C8" s="1" t="s">
        <v>29</v>
      </c>
      <c r="D8" s="1"/>
      <c r="E8" s="1"/>
      <c r="F8" s="1"/>
      <c r="G8" s="1"/>
      <c r="H8" s="1"/>
      <c r="I8" s="1"/>
      <c r="J8" s="1"/>
      <c r="K8" s="1"/>
      <c r="L8" s="3"/>
      <c r="M8" s="3"/>
      <c r="N8" s="1"/>
      <c r="O8" s="1"/>
      <c r="P8" s="1"/>
      <c r="Q8" s="1"/>
      <c r="R8" s="1"/>
      <c r="S8" s="1"/>
      <c r="T8" s="1"/>
      <c r="U8" s="1"/>
    </row>
    <row r="9" spans="1:21" ht="15" thickBo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3"/>
      <c r="M9" s="3"/>
      <c r="N9" s="1"/>
      <c r="O9" s="1"/>
      <c r="P9" s="1"/>
      <c r="Q9" s="1"/>
      <c r="R9" s="1"/>
      <c r="S9" s="1"/>
      <c r="T9" s="1"/>
      <c r="U9" s="1"/>
    </row>
    <row r="10" spans="1:21">
      <c r="A10" s="1"/>
      <c r="B10" s="25" t="s">
        <v>26</v>
      </c>
      <c r="C10" s="26"/>
      <c r="D10" s="4"/>
      <c r="E10" s="4"/>
      <c r="F10" s="4"/>
      <c r="G10" s="4"/>
      <c r="H10" s="4"/>
      <c r="I10" s="4"/>
      <c r="J10" s="5"/>
      <c r="K10" s="1"/>
      <c r="L10" s="3"/>
      <c r="M10" s="3"/>
      <c r="N10" s="1"/>
      <c r="O10" s="1"/>
      <c r="P10" s="1"/>
      <c r="Q10" s="1"/>
      <c r="R10" s="1"/>
      <c r="S10" s="1"/>
      <c r="T10" s="1"/>
      <c r="U10" s="1"/>
    </row>
    <row r="11" spans="1:21">
      <c r="A11" s="1"/>
      <c r="B11" s="6" t="s">
        <v>4</v>
      </c>
      <c r="C11" s="1"/>
      <c r="D11" s="1"/>
      <c r="E11" s="1"/>
      <c r="F11" s="1"/>
      <c r="G11" s="1"/>
      <c r="H11" s="1"/>
      <c r="I11" s="1"/>
      <c r="J11" s="7"/>
      <c r="K11" s="1"/>
      <c r="L11" s="3"/>
      <c r="M11" s="3"/>
      <c r="N11" s="1"/>
      <c r="O11" s="1"/>
      <c r="P11" s="1"/>
      <c r="Q11" s="1"/>
      <c r="R11" s="1"/>
      <c r="S11" s="1"/>
      <c r="T11" s="1"/>
      <c r="U11" s="1"/>
    </row>
    <row r="12" spans="1:21">
      <c r="A12" s="1"/>
      <c r="B12" s="6"/>
      <c r="C12" s="1"/>
      <c r="D12" s="1"/>
      <c r="E12" s="1"/>
      <c r="F12" s="1"/>
      <c r="G12" s="1"/>
      <c r="H12" s="1"/>
      <c r="I12" s="1"/>
      <c r="J12" s="7"/>
      <c r="K12" s="1"/>
      <c r="L12" s="3"/>
      <c r="M12" s="3"/>
      <c r="N12" s="1"/>
      <c r="O12" s="1"/>
      <c r="P12" s="1"/>
      <c r="Q12" s="1"/>
      <c r="R12" s="1"/>
      <c r="S12" s="1"/>
      <c r="T12" s="1"/>
      <c r="U12" s="1"/>
    </row>
    <row r="13" spans="1:21">
      <c r="A13" s="1"/>
      <c r="B13" s="6"/>
      <c r="C13" s="1" t="s">
        <v>5</v>
      </c>
      <c r="D13" s="1"/>
      <c r="E13" s="1"/>
      <c r="F13" s="1"/>
      <c r="G13" s="2" t="s">
        <v>6</v>
      </c>
      <c r="H13" s="1"/>
      <c r="I13" s="1"/>
      <c r="J13" s="7"/>
      <c r="K13" s="1"/>
      <c r="L13" s="3"/>
      <c r="M13" s="3"/>
      <c r="N13" s="1"/>
      <c r="O13" s="1"/>
      <c r="P13" s="1"/>
      <c r="Q13" s="1"/>
      <c r="R13" s="1"/>
      <c r="S13" s="1"/>
      <c r="T13" s="1"/>
      <c r="U13" s="1"/>
    </row>
    <row r="14" spans="1:21">
      <c r="A14" s="1"/>
      <c r="B14" s="6"/>
      <c r="C14" s="1" t="s">
        <v>7</v>
      </c>
      <c r="D14" s="1"/>
      <c r="E14" s="1"/>
      <c r="F14" s="1"/>
      <c r="G14" s="1"/>
      <c r="H14" s="1"/>
      <c r="I14" s="1"/>
      <c r="J14" s="7"/>
      <c r="K14" s="1"/>
      <c r="L14" s="3"/>
      <c r="M14" s="3"/>
      <c r="N14" s="1"/>
      <c r="O14" s="1"/>
      <c r="P14" s="1"/>
      <c r="Q14" s="1"/>
      <c r="R14" s="1"/>
      <c r="S14" s="1"/>
      <c r="T14" s="1"/>
      <c r="U14" s="1"/>
    </row>
    <row r="15" spans="1:21">
      <c r="A15" s="1"/>
      <c r="B15" s="6"/>
      <c r="C15" s="1"/>
      <c r="D15" s="1"/>
      <c r="E15" s="1"/>
      <c r="F15" s="1"/>
      <c r="G15" s="1"/>
      <c r="H15" s="1"/>
      <c r="I15" s="1"/>
      <c r="J15" s="7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</row>
    <row r="16" spans="1:21" ht="15" thickBot="1">
      <c r="A16" s="1"/>
      <c r="B16" s="30" t="s">
        <v>27</v>
      </c>
      <c r="C16" s="8"/>
      <c r="D16" s="8"/>
      <c r="E16" s="8"/>
      <c r="F16" s="8"/>
      <c r="G16" s="8"/>
      <c r="H16" s="8"/>
      <c r="I16" s="8"/>
      <c r="J16" s="9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</row>
    <row r="17" spans="1:21">
      <c r="A17" s="1"/>
      <c r="B17" s="27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</row>
    <row r="18" spans="1:21">
      <c r="A18" s="1"/>
      <c r="B18" s="28" t="s">
        <v>24</v>
      </c>
      <c r="C18" s="20"/>
      <c r="D18" s="20"/>
      <c r="E18" s="20"/>
      <c r="F18" s="1"/>
      <c r="G18" s="1"/>
      <c r="H18" s="1"/>
      <c r="I18" s="1"/>
      <c r="J18" s="1"/>
      <c r="K18" s="1"/>
      <c r="L18" s="1"/>
      <c r="M18" s="1"/>
      <c r="N18" s="1"/>
      <c r="O18" s="1"/>
      <c r="P18" s="29" t="s">
        <v>23</v>
      </c>
      <c r="Q18" s="1"/>
      <c r="R18" s="1"/>
      <c r="S18" s="1"/>
      <c r="T18" s="1"/>
      <c r="U18" s="1"/>
    </row>
    <row r="19" spans="1:21">
      <c r="A19" s="10"/>
      <c r="B19" s="21" t="s">
        <v>8</v>
      </c>
      <c r="C19" s="21" t="s">
        <v>9</v>
      </c>
      <c r="D19" s="21"/>
      <c r="E19" s="21" t="s">
        <v>10</v>
      </c>
      <c r="F19" s="11"/>
      <c r="G19" s="35" t="s">
        <v>11</v>
      </c>
      <c r="H19" s="12" t="s">
        <v>12</v>
      </c>
      <c r="I19" s="15">
        <v>5460</v>
      </c>
      <c r="J19" s="32" t="s">
        <v>31</v>
      </c>
      <c r="K19" s="10"/>
      <c r="L19" s="10"/>
      <c r="M19" s="10"/>
      <c r="N19" s="10"/>
      <c r="O19" s="10"/>
      <c r="P19" s="18" t="s">
        <v>13</v>
      </c>
      <c r="Q19" s="10"/>
      <c r="R19" s="10"/>
      <c r="S19" s="10"/>
      <c r="T19" s="10"/>
      <c r="U19" s="10"/>
    </row>
    <row r="20" spans="1:21">
      <c r="A20" s="10"/>
      <c r="B20" s="18" t="s">
        <v>13</v>
      </c>
      <c r="C20" s="21">
        <v>8</v>
      </c>
      <c r="D20" s="21" t="str">
        <f>B20&amp;C20</f>
        <v>CXP6-48</v>
      </c>
      <c r="E20" s="21">
        <v>227</v>
      </c>
      <c r="F20" s="13"/>
      <c r="G20" s="35"/>
      <c r="H20" s="12" t="s">
        <v>8</v>
      </c>
      <c r="I20" s="16" t="s">
        <v>14</v>
      </c>
      <c r="J20" s="10"/>
      <c r="K20" s="10"/>
      <c r="L20" s="10"/>
      <c r="M20" s="10"/>
      <c r="N20" s="10"/>
      <c r="O20" s="10"/>
      <c r="P20" s="18" t="s">
        <v>15</v>
      </c>
      <c r="Q20" s="10"/>
      <c r="R20" s="10"/>
      <c r="S20" s="10"/>
      <c r="T20" s="10"/>
      <c r="U20" s="10"/>
    </row>
    <row r="21" spans="1:21">
      <c r="A21" s="10"/>
      <c r="B21" s="18" t="s">
        <v>13</v>
      </c>
      <c r="C21" s="21">
        <v>10</v>
      </c>
      <c r="D21" s="21" t="str">
        <f t="shared" ref="D21:D43" si="0">B21&amp;C21</f>
        <v>CXP6-410</v>
      </c>
      <c r="E21" s="21">
        <v>269</v>
      </c>
      <c r="F21" s="13"/>
      <c r="G21" s="36"/>
      <c r="H21" s="12" t="s">
        <v>9</v>
      </c>
      <c r="I21" s="16">
        <v>8</v>
      </c>
      <c r="J21" s="10"/>
      <c r="K21" s="10"/>
      <c r="L21" s="10"/>
      <c r="M21" s="10"/>
      <c r="N21" s="10"/>
      <c r="O21" s="10"/>
      <c r="P21" s="18" t="s">
        <v>16</v>
      </c>
      <c r="Q21" s="10"/>
      <c r="R21" s="10"/>
      <c r="S21" s="10"/>
      <c r="T21" s="10"/>
      <c r="U21" s="10"/>
    </row>
    <row r="22" spans="1:21">
      <c r="A22" s="10"/>
      <c r="B22" s="18" t="s">
        <v>13</v>
      </c>
      <c r="C22" s="21">
        <v>12</v>
      </c>
      <c r="D22" s="21" t="str">
        <f t="shared" si="0"/>
        <v>CXP6-412</v>
      </c>
      <c r="E22" s="21">
        <v>324</v>
      </c>
      <c r="F22" s="13"/>
      <c r="G22" s="31"/>
      <c r="H22" s="12" t="s">
        <v>30</v>
      </c>
      <c r="I22" s="16" t="s">
        <v>32</v>
      </c>
      <c r="J22" s="32" t="s">
        <v>39</v>
      </c>
      <c r="K22" s="10"/>
      <c r="L22" s="10"/>
      <c r="M22" s="10"/>
      <c r="N22" s="10"/>
      <c r="O22" s="10"/>
      <c r="P22" s="18" t="s">
        <v>17</v>
      </c>
      <c r="Q22" s="10"/>
      <c r="R22" s="10"/>
      <c r="S22" s="10"/>
      <c r="T22" s="10"/>
      <c r="U22" s="10"/>
    </row>
    <row r="23" spans="1:21">
      <c r="A23" s="10"/>
      <c r="B23" s="18" t="s">
        <v>15</v>
      </c>
      <c r="C23" s="21">
        <v>8</v>
      </c>
      <c r="D23" s="21" t="str">
        <f t="shared" si="0"/>
        <v>CXP6-38</v>
      </c>
      <c r="E23" s="21">
        <v>288</v>
      </c>
      <c r="F23" s="13"/>
      <c r="G23" s="14"/>
      <c r="H23" s="14"/>
      <c r="I23" s="14"/>
      <c r="J23" s="10"/>
      <c r="K23" s="10"/>
      <c r="L23" s="10"/>
      <c r="M23" s="10"/>
      <c r="N23" s="10"/>
      <c r="O23" s="10"/>
      <c r="P23" s="18" t="s">
        <v>19</v>
      </c>
      <c r="Q23" s="10"/>
      <c r="R23" s="10"/>
      <c r="S23" s="10"/>
      <c r="T23" s="10"/>
      <c r="U23" s="10"/>
    </row>
    <row r="24" spans="1:21">
      <c r="A24" s="10"/>
      <c r="B24" s="18" t="s">
        <v>15</v>
      </c>
      <c r="C24" s="21">
        <v>10</v>
      </c>
      <c r="D24" s="21" t="str">
        <f t="shared" si="0"/>
        <v>CXP6-310</v>
      </c>
      <c r="E24" s="21">
        <v>360</v>
      </c>
      <c r="F24" s="13"/>
      <c r="G24" s="14"/>
      <c r="H24" s="12" t="s">
        <v>18</v>
      </c>
      <c r="I24" s="17">
        <f>1/((VLOOKUP(I20&amp;I21,D20:E43,2,0)/64.8)*(I19+33))*1000000</f>
        <v>51.968424370303893</v>
      </c>
      <c r="J24" s="10"/>
      <c r="K24" s="10"/>
      <c r="L24" s="10"/>
      <c r="M24" s="10"/>
      <c r="N24" s="10"/>
      <c r="O24" s="10"/>
      <c r="P24" s="18" t="s">
        <v>20</v>
      </c>
      <c r="Q24" s="10"/>
      <c r="R24" s="10"/>
      <c r="S24" s="10"/>
      <c r="T24" s="10"/>
      <c r="U24" s="10"/>
    </row>
    <row r="25" spans="1:21">
      <c r="A25" s="10"/>
      <c r="B25" s="18" t="s">
        <v>15</v>
      </c>
      <c r="C25" s="21">
        <v>12</v>
      </c>
      <c r="D25" s="21" t="str">
        <f t="shared" si="0"/>
        <v>CXP6-312</v>
      </c>
      <c r="E25" s="21">
        <v>432</v>
      </c>
      <c r="F25" s="13"/>
      <c r="G25" s="13"/>
      <c r="H25" s="13"/>
      <c r="I25" s="13"/>
      <c r="J25" s="10"/>
      <c r="K25" s="10"/>
      <c r="L25" s="10"/>
      <c r="M25" s="10"/>
      <c r="N25" s="10"/>
      <c r="O25" s="10"/>
      <c r="P25" s="18" t="s">
        <v>21</v>
      </c>
      <c r="Q25" s="10"/>
      <c r="R25" s="10"/>
      <c r="S25" s="10"/>
      <c r="T25" s="10"/>
      <c r="U25" s="10"/>
    </row>
    <row r="26" spans="1:21">
      <c r="A26" s="10"/>
      <c r="B26" s="18" t="s">
        <v>16</v>
      </c>
      <c r="C26" s="21">
        <v>8</v>
      </c>
      <c r="D26" s="21" t="str">
        <f t="shared" si="0"/>
        <v>CXP6-28</v>
      </c>
      <c r="E26" s="21">
        <v>432</v>
      </c>
      <c r="F26" s="13"/>
      <c r="G26" s="13"/>
      <c r="H26" s="34" t="s">
        <v>37</v>
      </c>
      <c r="I26" s="33">
        <f>IF(OR(I22=P28,I22=P30),4096,8192)</f>
        <v>8192</v>
      </c>
      <c r="J26" s="10"/>
      <c r="K26" s="10"/>
      <c r="L26" s="10"/>
      <c r="M26" s="10"/>
      <c r="N26" s="10"/>
      <c r="O26" s="10"/>
      <c r="P26" s="19" t="s">
        <v>22</v>
      </c>
      <c r="Q26" s="10"/>
      <c r="R26" s="10"/>
      <c r="S26" s="10"/>
      <c r="T26" s="10"/>
      <c r="U26" s="10"/>
    </row>
    <row r="27" spans="1:21">
      <c r="A27" s="10"/>
      <c r="B27" s="18" t="s">
        <v>16</v>
      </c>
      <c r="C27" s="21">
        <v>10</v>
      </c>
      <c r="D27" s="21" t="str">
        <f t="shared" si="0"/>
        <v>CXP6-210</v>
      </c>
      <c r="E27" s="21">
        <v>539</v>
      </c>
      <c r="F27" s="13"/>
      <c r="G27" s="13"/>
      <c r="H27" s="34" t="s">
        <v>36</v>
      </c>
      <c r="I27" s="33">
        <f>IF(OR(I22=P29,I22=P30),I19/2,I19)</f>
        <v>5460</v>
      </c>
      <c r="J27" s="10"/>
      <c r="K27" s="10"/>
      <c r="L27" s="10"/>
      <c r="M27" s="10"/>
      <c r="N27" s="10"/>
      <c r="O27" s="10"/>
      <c r="P27" s="19" t="s">
        <v>32</v>
      </c>
      <c r="Q27" s="10"/>
      <c r="R27" s="10"/>
      <c r="S27" s="10"/>
      <c r="T27" s="10"/>
      <c r="U27" s="10"/>
    </row>
    <row r="28" spans="1:21">
      <c r="A28" s="10"/>
      <c r="B28" s="18" t="s">
        <v>16</v>
      </c>
      <c r="C28" s="21">
        <v>12</v>
      </c>
      <c r="D28" s="21" t="str">
        <f t="shared" si="0"/>
        <v>CXP6-212</v>
      </c>
      <c r="E28" s="21">
        <v>647</v>
      </c>
      <c r="F28" s="13"/>
      <c r="G28" s="13"/>
      <c r="H28" s="13"/>
      <c r="I28" s="13"/>
      <c r="J28" s="10"/>
      <c r="K28" s="10"/>
      <c r="L28" s="10"/>
      <c r="M28" s="10"/>
      <c r="N28" s="10"/>
      <c r="O28" s="10"/>
      <c r="P28" s="19" t="s">
        <v>33</v>
      </c>
      <c r="Q28" s="10"/>
      <c r="R28" s="10"/>
      <c r="S28" s="10"/>
      <c r="T28" s="10"/>
      <c r="U28" s="10"/>
    </row>
    <row r="29" spans="1:21">
      <c r="A29" s="10"/>
      <c r="B29" s="18" t="s">
        <v>17</v>
      </c>
      <c r="C29" s="21">
        <v>8</v>
      </c>
      <c r="D29" s="21" t="str">
        <f t="shared" si="0"/>
        <v>CXP6-18</v>
      </c>
      <c r="E29" s="21">
        <v>863</v>
      </c>
      <c r="F29" s="13"/>
      <c r="G29" s="13"/>
      <c r="H29" s="13"/>
      <c r="I29" s="13"/>
      <c r="J29" s="10"/>
      <c r="K29" s="10"/>
      <c r="L29" s="10"/>
      <c r="M29" s="10"/>
      <c r="N29" s="10"/>
      <c r="O29" s="10"/>
      <c r="P29" s="19" t="s">
        <v>34</v>
      </c>
      <c r="Q29" s="10"/>
      <c r="R29" s="10"/>
      <c r="S29" s="10"/>
      <c r="T29" s="10"/>
      <c r="U29" s="10"/>
    </row>
    <row r="30" spans="1:21">
      <c r="A30" s="10"/>
      <c r="B30" s="18" t="s">
        <v>17</v>
      </c>
      <c r="C30" s="21">
        <v>10</v>
      </c>
      <c r="D30" s="21" t="str">
        <f t="shared" si="0"/>
        <v>CXP6-110</v>
      </c>
      <c r="E30" s="21">
        <v>1078</v>
      </c>
      <c r="F30" s="13"/>
      <c r="G30" s="13"/>
      <c r="H30" s="13"/>
      <c r="I30" s="13"/>
      <c r="J30" s="10"/>
      <c r="K30" s="10"/>
      <c r="L30" s="10"/>
      <c r="M30" s="10"/>
      <c r="N30" s="10"/>
      <c r="O30" s="10"/>
      <c r="P30" s="19" t="s">
        <v>35</v>
      </c>
      <c r="Q30" s="10"/>
      <c r="R30" s="10"/>
      <c r="S30" s="10"/>
      <c r="T30" s="10"/>
      <c r="U30" s="10"/>
    </row>
    <row r="31" spans="1:21">
      <c r="A31" s="10"/>
      <c r="B31" s="18" t="s">
        <v>17</v>
      </c>
      <c r="C31" s="21">
        <v>12</v>
      </c>
      <c r="D31" s="21" t="str">
        <f t="shared" si="0"/>
        <v>CXP6-112</v>
      </c>
      <c r="E31" s="21">
        <v>1293</v>
      </c>
      <c r="F31" s="13"/>
      <c r="G31" s="13"/>
      <c r="H31" s="13"/>
      <c r="I31" s="13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</row>
    <row r="32" spans="1:21">
      <c r="A32" s="10"/>
      <c r="B32" s="18" t="s">
        <v>19</v>
      </c>
      <c r="C32" s="21">
        <v>8</v>
      </c>
      <c r="D32" s="21" t="str">
        <f t="shared" si="0"/>
        <v>CXP3-48</v>
      </c>
      <c r="E32" s="21">
        <v>432</v>
      </c>
      <c r="F32" s="13"/>
      <c r="G32" s="13"/>
      <c r="H32" s="13"/>
      <c r="I32" s="13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</row>
    <row r="33" spans="1:21">
      <c r="A33" s="10"/>
      <c r="B33" s="18" t="s">
        <v>19</v>
      </c>
      <c r="C33" s="21">
        <v>10</v>
      </c>
      <c r="D33" s="21" t="str">
        <f t="shared" si="0"/>
        <v>CXP3-410</v>
      </c>
      <c r="E33" s="21">
        <v>540</v>
      </c>
      <c r="F33" s="13"/>
      <c r="G33" s="13"/>
      <c r="H33" s="13"/>
      <c r="I33" s="13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</row>
    <row r="34" spans="1:21">
      <c r="A34" s="10"/>
      <c r="B34" s="18" t="s">
        <v>19</v>
      </c>
      <c r="C34" s="21">
        <v>12</v>
      </c>
      <c r="D34" s="21" t="str">
        <f t="shared" si="0"/>
        <v>CXP3-412</v>
      </c>
      <c r="E34" s="21">
        <v>649</v>
      </c>
      <c r="F34" s="13"/>
      <c r="G34" s="13"/>
      <c r="H34" s="13"/>
      <c r="I34" s="13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</row>
    <row r="35" spans="1:21">
      <c r="A35" s="10"/>
      <c r="B35" s="18" t="s">
        <v>20</v>
      </c>
      <c r="C35" s="21">
        <v>8</v>
      </c>
      <c r="D35" s="21" t="str">
        <f t="shared" si="0"/>
        <v>CXP3-38</v>
      </c>
      <c r="E35" s="21">
        <v>576</v>
      </c>
      <c r="F35" s="13"/>
      <c r="G35" s="13"/>
      <c r="H35" s="13"/>
      <c r="I35" s="13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</row>
    <row r="36" spans="1:21">
      <c r="A36" s="10"/>
      <c r="B36" s="18" t="s">
        <v>20</v>
      </c>
      <c r="C36" s="21">
        <v>10</v>
      </c>
      <c r="D36" s="21" t="str">
        <f t="shared" si="0"/>
        <v>CXP3-310</v>
      </c>
      <c r="E36" s="21">
        <v>726</v>
      </c>
      <c r="F36" s="13"/>
      <c r="G36" s="13"/>
      <c r="H36" s="13"/>
      <c r="I36" s="13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</row>
    <row r="37" spans="1:21">
      <c r="A37" s="10"/>
      <c r="B37" s="18" t="s">
        <v>20</v>
      </c>
      <c r="C37" s="21">
        <v>12</v>
      </c>
      <c r="D37" s="21" t="str">
        <f t="shared" si="0"/>
        <v>CXP3-312</v>
      </c>
      <c r="E37" s="22">
        <v>862</v>
      </c>
      <c r="F37" s="13"/>
      <c r="G37" s="13"/>
      <c r="H37" s="13"/>
      <c r="I37" s="13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</row>
    <row r="38" spans="1:21">
      <c r="A38" s="10"/>
      <c r="B38" s="18" t="s">
        <v>21</v>
      </c>
      <c r="C38" s="21">
        <v>8</v>
      </c>
      <c r="D38" s="21" t="str">
        <f t="shared" si="0"/>
        <v>CXP3-28</v>
      </c>
      <c r="E38" s="22">
        <v>862</v>
      </c>
      <c r="F38" s="13"/>
      <c r="G38" s="13"/>
      <c r="H38" s="13"/>
      <c r="I38" s="13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</row>
    <row r="39" spans="1:21">
      <c r="A39" s="10"/>
      <c r="B39" s="18" t="s">
        <v>21</v>
      </c>
      <c r="C39" s="21">
        <v>10</v>
      </c>
      <c r="D39" s="21" t="str">
        <f t="shared" si="0"/>
        <v>CXP3-210</v>
      </c>
      <c r="E39" s="22">
        <v>1077</v>
      </c>
      <c r="F39" s="13"/>
      <c r="G39" s="13"/>
      <c r="H39" s="13"/>
      <c r="I39" s="13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</row>
    <row r="40" spans="1:21">
      <c r="A40" s="10"/>
      <c r="B40" s="18" t="s">
        <v>21</v>
      </c>
      <c r="C40" s="21">
        <v>12</v>
      </c>
      <c r="D40" s="21" t="str">
        <f t="shared" si="0"/>
        <v>CXP3-212</v>
      </c>
      <c r="E40" s="22">
        <v>1293</v>
      </c>
      <c r="F40" s="13"/>
      <c r="G40" s="13"/>
      <c r="H40" s="13"/>
      <c r="I40" s="13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</row>
    <row r="41" spans="1:21">
      <c r="A41" s="10"/>
      <c r="B41" s="19" t="s">
        <v>22</v>
      </c>
      <c r="C41" s="21">
        <v>8</v>
      </c>
      <c r="D41" s="21" t="str">
        <f t="shared" si="0"/>
        <v>CXP3-18</v>
      </c>
      <c r="E41" s="22">
        <v>1724</v>
      </c>
      <c r="F41" s="13"/>
      <c r="G41" s="13"/>
      <c r="H41" s="13"/>
      <c r="I41" s="13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</row>
    <row r="42" spans="1:21">
      <c r="A42" s="10"/>
      <c r="B42" s="19" t="s">
        <v>22</v>
      </c>
      <c r="C42" s="21">
        <v>10</v>
      </c>
      <c r="D42" s="21" t="str">
        <f t="shared" si="0"/>
        <v>CXP3-110</v>
      </c>
      <c r="E42" s="23">
        <v>2155</v>
      </c>
      <c r="F42" s="13"/>
      <c r="G42" s="13"/>
      <c r="H42" s="13"/>
      <c r="I42" s="13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</row>
    <row r="43" spans="1:21">
      <c r="A43" s="10"/>
      <c r="B43" s="19" t="s">
        <v>22</v>
      </c>
      <c r="C43" s="21">
        <v>12</v>
      </c>
      <c r="D43" s="21" t="str">
        <f t="shared" si="0"/>
        <v>CXP3-112</v>
      </c>
      <c r="E43" s="23">
        <v>2585</v>
      </c>
      <c r="F43" s="13"/>
      <c r="G43" s="13"/>
      <c r="H43" s="13"/>
      <c r="I43" s="13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</row>
    <row r="44" spans="1:21">
      <c r="A44" s="1"/>
      <c r="B44" s="1"/>
      <c r="C44" s="1"/>
      <c r="D44" s="1"/>
      <c r="E44" s="1"/>
      <c r="F44" s="1"/>
      <c r="G44" s="13"/>
      <c r="H44" s="13"/>
      <c r="I44" s="13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</row>
    <row r="61" spans="1:2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</row>
    <row r="62" spans="1:2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</row>
    <row r="63" spans="1:2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</row>
    <row r="64" spans="1:2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</row>
    <row r="65" spans="1:2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</row>
    <row r="66" spans="1:2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</row>
    <row r="67" spans="1:2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</row>
    <row r="68" spans="1:2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</row>
    <row r="69" spans="1:2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</row>
    <row r="70" spans="1:2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</row>
    <row r="71" spans="1:2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</row>
    <row r="72" spans="1:2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</row>
    <row r="73" spans="1:2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</row>
    <row r="74" spans="1:2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</row>
    <row r="75" spans="1:2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</row>
    <row r="76" spans="1:2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</row>
    <row r="77" spans="1:2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</row>
    <row r="78" spans="1:2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</row>
    <row r="79" spans="1:2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</row>
    <row r="80" spans="1:2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</row>
    <row r="81" spans="1:2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</row>
    <row r="82" spans="1:2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</row>
    <row r="83" spans="1:2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</row>
    <row r="84" spans="1:2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</row>
    <row r="85" spans="1:2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</row>
    <row r="86" spans="1:2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</row>
    <row r="87" spans="1:2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</row>
    <row r="88" spans="1:2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</row>
    <row r="89" spans="1:2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</row>
    <row r="90" spans="1:2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</row>
    <row r="91" spans="1:2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</row>
    <row r="92" spans="1:2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</row>
    <row r="93" spans="1:2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</row>
    <row r="94" spans="1:2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</row>
    <row r="95" spans="1:2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</row>
    <row r="96" spans="1:2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</row>
    <row r="97" spans="1:2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</row>
    <row r="98" spans="1:2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</row>
    <row r="99" spans="1:2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</row>
    <row r="100" spans="1:2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</row>
    <row r="101" spans="1:2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</row>
    <row r="102" spans="1:2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</row>
    <row r="103" spans="1:2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</row>
    <row r="104" spans="1:2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</row>
    <row r="105" spans="1:2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</row>
    <row r="106" spans="1:2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</row>
    <row r="107" spans="1:2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</row>
    <row r="108" spans="1:2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</row>
    <row r="109" spans="1:2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</row>
    <row r="110" spans="1:2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</row>
    <row r="111" spans="1:2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</row>
    <row r="112" spans="1:2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</row>
    <row r="113" spans="1:2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</row>
    <row r="114" spans="1:2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</row>
    <row r="115" spans="1:2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</row>
    <row r="116" spans="1:2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</row>
    <row r="117" spans="1:2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</row>
    <row r="118" spans="1:2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</row>
    <row r="119" spans="1:2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</row>
    <row r="120" spans="1:2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</row>
    <row r="121" spans="1:2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</row>
    <row r="122" spans="1:2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</row>
    <row r="123" spans="1:2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</row>
    <row r="124" spans="1:2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</row>
    <row r="125" spans="1:2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</row>
    <row r="126" spans="1:2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</row>
    <row r="127" spans="1:2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</row>
    <row r="128" spans="1:2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</row>
    <row r="129" spans="1:2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</row>
    <row r="130" spans="1:2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</row>
    <row r="131" spans="1:2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</row>
    <row r="132" spans="1:2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</row>
    <row r="133" spans="1:2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</row>
    <row r="134" spans="1:2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</row>
    <row r="135" spans="1:2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</row>
    <row r="136" spans="1:2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</row>
    <row r="137" spans="1:2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</row>
    <row r="138" spans="1:2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</row>
    <row r="139" spans="1:2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</row>
    <row r="140" spans="1:2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</row>
    <row r="141" spans="1:2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</row>
    <row r="142" spans="1:2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</row>
    <row r="143" spans="1:2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</row>
    <row r="144" spans="1:2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</row>
    <row r="145" spans="1:2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</row>
    <row r="146" spans="1:2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</row>
    <row r="147" spans="1:2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</row>
    <row r="148" spans="1:2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</row>
    <row r="149" spans="1:2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</row>
    <row r="150" spans="1:2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</row>
    <row r="151" spans="1:2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</row>
    <row r="152" spans="1:2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</row>
    <row r="153" spans="1:2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</row>
    <row r="154" spans="1:2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</row>
    <row r="155" spans="1:2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</row>
    <row r="156" spans="1:2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</row>
    <row r="157" spans="1:2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</row>
    <row r="158" spans="1:2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</row>
    <row r="159" spans="1:2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</row>
    <row r="160" spans="1:2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</row>
    <row r="161" spans="1:2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</row>
    <row r="162" spans="1:2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</row>
    <row r="163" spans="1:2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</row>
    <row r="164" spans="1:2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</row>
    <row r="165" spans="1:2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</row>
    <row r="166" spans="1:2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</row>
    <row r="167" spans="1:2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</row>
    <row r="168" spans="1:2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</row>
    <row r="169" spans="1:2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</row>
    <row r="170" spans="1:2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</row>
    <row r="171" spans="1:2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</row>
    <row r="172" spans="1:2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</row>
    <row r="173" spans="1:2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</row>
    <row r="174" spans="1:2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</row>
    <row r="175" spans="1:2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</row>
    <row r="176" spans="1:2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</row>
    <row r="177" spans="1:2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</row>
    <row r="178" spans="1:2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</row>
    <row r="179" spans="1:2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</row>
    <row r="180" spans="1:2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</row>
    <row r="181" spans="1:2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</row>
    <row r="182" spans="1:2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</row>
    <row r="183" spans="1:2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</row>
    <row r="184" spans="1:2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</row>
    <row r="185" spans="1:2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</row>
    <row r="186" spans="1:2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</row>
    <row r="187" spans="1:2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</row>
    <row r="188" spans="1:2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</row>
    <row r="189" spans="1:2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</row>
    <row r="190" spans="1:2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</row>
    <row r="191" spans="1:21">
      <c r="G191" s="1"/>
      <c r="H191" s="1"/>
      <c r="I191" s="1"/>
    </row>
  </sheetData>
  <sheetProtection sheet="1" objects="1" scenarios="1"/>
  <mergeCells count="1">
    <mergeCell ref="G19:G21"/>
  </mergeCells>
  <dataValidations count="4">
    <dataValidation type="custom" allowBlank="1" showErrorMessage="1" error="Must be a multiple of 4 lines" sqref="I19" xr:uid="{A21FB326-F137-4595-A532-E67E3BF24614}">
      <formula1>MOD(I19,4)=0</formula1>
    </dataValidation>
    <dataValidation type="list" allowBlank="1" showInputMessage="1" showErrorMessage="1" sqref="I20" xr:uid="{DCA85E16-0FF5-40CC-9E98-8D516B378E69}">
      <formula1>$P$19:$P$26</formula1>
    </dataValidation>
    <dataValidation type="list" allowBlank="1" showInputMessage="1" showErrorMessage="1" sqref="I21" xr:uid="{7F8F1D2B-DBBA-4D5B-B882-07E1C475475B}">
      <formula1>"8,10,12"</formula1>
    </dataValidation>
    <dataValidation type="list" allowBlank="1" showInputMessage="1" showErrorMessage="1" sqref="I22" xr:uid="{1C31EF41-1AC5-47EE-A60D-A14E31E85B1B}">
      <formula1>$P$27:$P$30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 Dickerson</dc:creator>
  <cp:lastModifiedBy>Rich Dickerson</cp:lastModifiedBy>
  <dcterms:created xsi:type="dcterms:W3CDTF">2020-04-22T21:46:51Z</dcterms:created>
  <dcterms:modified xsi:type="dcterms:W3CDTF">2023-06-15T20:02:29Z</dcterms:modified>
</cp:coreProperties>
</file>