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di\Documents\PR\GoSeriesX\"/>
    </mc:Choice>
  </mc:AlternateContent>
  <xr:revisionPtr revIDLastSave="0" documentId="13_ncr:1_{57029027-2B17-463A-A4D0-3A1A0EB943A2}" xr6:coauthVersionLast="45" xr6:coauthVersionMax="45" xr10:uidLastSave="{00000000-0000-0000-0000-000000000000}"/>
  <bookViews>
    <workbookView xWindow="48" yWindow="0" windowWidth="19296" windowHeight="123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B56" i="1" l="1"/>
  <c r="B58" i="1"/>
  <c r="D43" i="1"/>
  <c r="D44" i="1"/>
  <c r="D45" i="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42" i="1"/>
  <c r="D28" i="1" l="1"/>
  <c r="D30" i="1" s="1"/>
  <c r="D29" i="1"/>
  <c r="B59" i="1"/>
  <c r="D24" i="1" l="1"/>
  <c r="D8" i="1"/>
  <c r="D7" i="1"/>
  <c r="B16" i="1" l="1"/>
  <c r="B15" i="1" l="1"/>
  <c r="D25" i="1" s="1"/>
  <c r="D38" i="1" l="1"/>
  <c r="D31" i="1" s="1"/>
  <c r="D34" i="1" l="1"/>
  <c r="D35" i="1" s="1"/>
  <c r="B18" i="1" s="1"/>
  <c r="B57" i="1"/>
  <c r="D36" i="1"/>
  <c r="D37" i="1" s="1"/>
</calcChain>
</file>

<file path=xl/sharedStrings.xml><?xml version="1.0" encoding="utf-8"?>
<sst xmlns="http://schemas.openxmlformats.org/spreadsheetml/2006/main" count="58" uniqueCount="54">
  <si>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</si>
  <si>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</si>
  <si>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</si>
  <si>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</si>
  <si>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</si>
  <si>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</si>
  <si>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</si>
  <si>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</si>
  <si>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</si>
  <si>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</si>
  <si>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</si>
  <si>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</si>
  <si>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</si>
  <si>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</si>
  <si>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Hperiod</t>
  </si>
  <si>
    <t>Trigger Overlap Conditions</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</si>
  <si>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</si>
  <si>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</si>
  <si>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</si>
  <si>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</si>
  <si>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</si>
  <si>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</si>
  <si>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</si>
  <si>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</si>
  <si>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</si>
  <si>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8-bit mono</t>
  </si>
  <si>
    <t>10-bit mono</t>
  </si>
  <si>
    <t>10-bit packed mono</t>
  </si>
  <si>
    <t>12-bit mono</t>
  </si>
  <si>
    <t>12-bit packed mono</t>
  </si>
  <si>
    <t>8-bit Bayer</t>
  </si>
  <si>
    <t>10-bit Bayer</t>
  </si>
  <si>
    <t>10-bit packed Bayer</t>
  </si>
  <si>
    <t>12-bit Bayer</t>
  </si>
  <si>
    <t>12-bit packed Bayer</t>
  </si>
  <si>
    <t>Binning</t>
  </si>
  <si>
    <t>Exposure min</t>
  </si>
  <si>
    <t>Exposure max</t>
  </si>
  <si>
    <t>SearchString</t>
  </si>
  <si>
    <t>Bayer</t>
  </si>
  <si>
    <t>Valid color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</si>
  <si>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</si>
  <si>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</si>
  <si>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</si>
  <si>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Bandwidth per pixel format</t>
  </si>
  <si>
    <t>Pixel size count</t>
  </si>
  <si>
    <t>V Blanking (invalid lines)</t>
  </si>
  <si>
    <t>HMAX_Width</t>
  </si>
  <si>
    <t>MaxOverlapTime_TrOlrd</t>
  </si>
  <si>
    <t>MaxOverlapTime_TrOloff</t>
  </si>
  <si>
    <t>NonOverlapExposureTime_TrOlrd</t>
  </si>
  <si>
    <t>Valid height</t>
  </si>
  <si>
    <t>Last updated: 1/18/2021</t>
  </si>
  <si>
    <t>GOX-8901-PGE ROI Frame Rate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</si>
</sst>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10" fillId="0" borderId="0" xfId="0" applyFont="1"/>
    <xf numFmtId="0" fontId="0" fillId="0" borderId="0" xfId="0" applyFill="1" applyAlignment="1">
      <alignment horizontal="center" vertical="center"/>
    </xf>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7"/>
  <sheetViews>
    <sheetView tabSelected="1" workbookViewId="0">
      <selection activeCell="A3" sqref="A3"/>
    </sheetView>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53</v>
      </c>
    </row>
    <row r="2" spans="1:11" x14ac:dyDescent="0.3">
      <c r="A2" s="2" t="s">
        <v>52</v>
      </c>
    </row>
    <row r="4" spans="1:11" ht="15.6" x14ac:dyDescent="0.3">
      <c r="A4" s="3" t="s">
        <v>0</v>
      </c>
      <c r="B4" s="4" t="s">
        <v>42</v>
      </c>
    </row>
    <row r="5" spans="1:11" x14ac:dyDescent="0.3">
      <c r="A5" t="s">
        <v>1</v>
      </c>
      <c r="B5" s="19">
        <v>4096</v>
      </c>
      <c r="D5" s="5"/>
    </row>
    <row r="6" spans="1:11" x14ac:dyDescent="0.3">
      <c r="A6" t="s">
        <v>2</v>
      </c>
      <c r="B6" s="19">
        <v>2160</v>
      </c>
      <c r="D6" s="5"/>
    </row>
    <row r="7" spans="1:11" x14ac:dyDescent="0.3">
      <c r="A7" t="s">
        <v>3</v>
      </c>
      <c r="B7" s="19">
        <v>1</v>
      </c>
      <c r="D7" s="21" t="str">
        <f>IF(AND(OR(B9=A47, B9=A49),B7=A54),"ERROR! Horizontal binning is not supported for 12-bit formats", IF(AND(OR(B9=A42, B9=A44, B9=A46, B9=A48, B9=A50),B7=A54),"ERROR! Binning not supported for Bayer formats", ""))</f>
        <v/>
      </c>
    </row>
    <row r="8" spans="1:11" x14ac:dyDescent="0.3">
      <c r="A8" t="s">
        <v>4</v>
      </c>
      <c r="B8" s="19">
        <v>1</v>
      </c>
      <c r="D8" s="21" t="str">
        <f>IF(AND(OR(B9=A47, B9=A49),B8=A54),"ERROR! Vertical binning is not supported for 12-bit formats", IF(AND(OR(B9=A42, B9=A44, B9=A46, B9=A48, B9=A50),B8=A54),"ERROR! Binning not supported for Bayer formats", ""))</f>
        <v/>
      </c>
    </row>
    <row r="9" spans="1:11" x14ac:dyDescent="0.3">
      <c r="A9" t="s">
        <v>5</v>
      </c>
      <c r="B9" s="20" t="s">
        <v>25</v>
      </c>
    </row>
    <row r="10" spans="1:11" x14ac:dyDescent="0.3">
      <c r="A10" t="s">
        <v>6</v>
      </c>
      <c r="B10" s="20" t="s">
        <v>23</v>
      </c>
    </row>
    <row r="11" spans="1:11" x14ac:dyDescent="0.3">
      <c r="A11" t="s">
        <v>7</v>
      </c>
      <c r="B11" s="20" t="s">
        <v>24</v>
      </c>
    </row>
    <row r="12" spans="1:11" x14ac:dyDescent="0.3">
      <c r="A12" t="s">
        <v>21</v>
      </c>
      <c r="B12" s="19">
        <v>15</v>
      </c>
      <c r="D12" s="5"/>
    </row>
    <row r="15" spans="1:11" x14ac:dyDescent="0.3">
      <c r="A15" t="s">
        <v>9</v>
      </c>
      <c r="B15" s="12">
        <f>B5/B7</f>
        <v>4096</v>
      </c>
    </row>
    <row r="16" spans="1:11" x14ac:dyDescent="0.3">
      <c r="A16" t="s">
        <v>10</v>
      </c>
      <c r="B16" s="12">
        <f>ROUNDDOWN(B6/B8,0)</f>
        <v>2160</v>
      </c>
      <c r="K16" s="18"/>
    </row>
    <row r="17" spans="1:10" ht="15" thickBot="1" x14ac:dyDescent="0.35"/>
    <row r="18" spans="1:10" ht="18.600000000000001" thickBot="1" x14ac:dyDescent="0.4">
      <c r="A18" s="14" t="s">
        <v>8</v>
      </c>
      <c r="B18" s="16">
        <f>IF(AND(B10="On",B11="Off"),1/((1/D38)+D37),1/((1/D38)+D35))</f>
        <v>12.99</v>
      </c>
      <c r="D18" s="4" t="s">
        <v>43</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1000000/(D26*(B6+D27))</f>
        <v>20.845340249316941</v>
      </c>
    </row>
    <row r="25" spans="1:10" x14ac:dyDescent="0.3">
      <c r="A25" s="7" t="s">
        <v>13</v>
      </c>
      <c r="B25" s="7"/>
      <c r="C25" s="7"/>
      <c r="D25" s="13">
        <f>ROUNDDOWN(D29/(B15*B16),2)</f>
        <v>12.99</v>
      </c>
    </row>
    <row r="26" spans="1:10" x14ac:dyDescent="0.3">
      <c r="A26" s="7" t="s">
        <v>14</v>
      </c>
      <c r="B26" s="7"/>
      <c r="C26" s="7"/>
      <c r="D26" s="7">
        <f>MAX(21.737,D30)</f>
        <v>21.845333333333333</v>
      </c>
    </row>
    <row r="27" spans="1:10" x14ac:dyDescent="0.3">
      <c r="A27" s="7" t="s">
        <v>46</v>
      </c>
      <c r="B27" s="7"/>
      <c r="C27" s="7"/>
      <c r="D27" s="7">
        <v>36</v>
      </c>
    </row>
    <row r="28" spans="1:10" x14ac:dyDescent="0.3">
      <c r="A28" s="7" t="s">
        <v>45</v>
      </c>
      <c r="B28" s="7"/>
      <c r="C28" s="7"/>
      <c r="D28" s="7">
        <f>IF(OR(B9=A41,B9=A42),594,IF(OR(B9=A43,B9=A44, B9=A47,B9=A48),891,1188))</f>
        <v>594</v>
      </c>
    </row>
    <row r="29" spans="1:10" x14ac:dyDescent="0.3">
      <c r="A29" s="7" t="s">
        <v>44</v>
      </c>
      <c r="B29" s="7"/>
      <c r="C29" s="7"/>
      <c r="D29" s="7">
        <f>IF(OR(B9=A41,B9=A42),115000000,IF(OR(B9=A43,B9=A44, B9=A47,B9=A48),76666666.67,57500000))</f>
        <v>115000000</v>
      </c>
    </row>
    <row r="30" spans="1:10" x14ac:dyDescent="0.3">
      <c r="A30" s="7" t="s">
        <v>47</v>
      </c>
      <c r="B30" s="7"/>
      <c r="C30" s="7"/>
      <c r="D30" s="7">
        <f>(D28/111375)*B5</f>
        <v>21.845333333333333</v>
      </c>
    </row>
    <row r="31" spans="1:10" x14ac:dyDescent="0.3">
      <c r="A31" s="7" t="s">
        <v>41</v>
      </c>
      <c r="B31" s="7"/>
      <c r="C31" s="7"/>
      <c r="D31" s="15">
        <f>INT((1/D38)*1000000)</f>
        <v>76982</v>
      </c>
    </row>
    <row r="32" spans="1:10" x14ac:dyDescent="0.3">
      <c r="A32" s="7"/>
      <c r="B32" s="7"/>
      <c r="C32" s="7"/>
      <c r="D32" s="7"/>
    </row>
    <row r="33" spans="1:4" x14ac:dyDescent="0.3">
      <c r="A33" s="8" t="s">
        <v>15</v>
      </c>
      <c r="B33" s="7"/>
      <c r="C33" s="7"/>
      <c r="D33" s="7"/>
    </row>
    <row r="34" spans="1:4" x14ac:dyDescent="0.3">
      <c r="A34" s="7" t="s">
        <v>48</v>
      </c>
      <c r="B34" s="7"/>
      <c r="C34" s="7"/>
      <c r="D34" s="7">
        <f>INT((1000000/D38)-(14*D26))</f>
        <v>76676</v>
      </c>
    </row>
    <row r="35" spans="1:4" x14ac:dyDescent="0.3">
      <c r="A35" s="7" t="s">
        <v>50</v>
      </c>
      <c r="B35" s="7"/>
      <c r="C35" s="7"/>
      <c r="D35" s="7">
        <f>IF(B12-D34&lt;0,0,(B12-D34)/1000000)</f>
        <v>0</v>
      </c>
    </row>
    <row r="36" spans="1:4" x14ac:dyDescent="0.3">
      <c r="A36" s="7" t="s">
        <v>49</v>
      </c>
      <c r="B36" s="7"/>
      <c r="C36" s="7"/>
      <c r="D36" s="7">
        <f>INT(((1/D38)-(1/D24))*1000000)</f>
        <v>29009</v>
      </c>
    </row>
    <row r="37" spans="1:4" x14ac:dyDescent="0.3">
      <c r="A37" s="7" t="s">
        <v>16</v>
      </c>
      <c r="B37" s="7"/>
      <c r="C37" s="7"/>
      <c r="D37" s="7">
        <f>IF(B12-D36&lt;0,0,(B12-D36)/1000000)</f>
        <v>0</v>
      </c>
    </row>
    <row r="38" spans="1:4" x14ac:dyDescent="0.3">
      <c r="A38" s="7" t="s">
        <v>17</v>
      </c>
      <c r="B38" s="7"/>
      <c r="C38" s="7"/>
      <c r="D38" s="17">
        <f>IF(D24&gt;D25,D25,D24)</f>
        <v>12.99</v>
      </c>
    </row>
    <row r="39" spans="1:4" x14ac:dyDescent="0.3">
      <c r="A39" s="7"/>
      <c r="B39" s="7"/>
      <c r="C39" s="7"/>
      <c r="D39" s="7"/>
    </row>
    <row r="40" spans="1:4" x14ac:dyDescent="0.3">
      <c r="A40" s="7" t="s">
        <v>18</v>
      </c>
      <c r="B40" s="7" t="s">
        <v>19</v>
      </c>
      <c r="C40" s="7"/>
      <c r="D40" s="7" t="s">
        <v>20</v>
      </c>
    </row>
    <row r="41" spans="1:4" x14ac:dyDescent="0.3">
      <c r="A41" s="9" t="s">
        <v>25</v>
      </c>
      <c r="B41" s="7" t="s">
        <v>22</v>
      </c>
      <c r="C41" s="7"/>
      <c r="D41" s="10">
        <v>4096</v>
      </c>
    </row>
    <row r="42" spans="1:4" x14ac:dyDescent="0.3">
      <c r="A42" s="9" t="s">
        <v>30</v>
      </c>
      <c r="B42" s="7" t="s">
        <v>23</v>
      </c>
      <c r="C42" s="7"/>
      <c r="D42" s="10">
        <f>D41-16</f>
        <v>4080</v>
      </c>
    </row>
    <row r="43" spans="1:4" x14ac:dyDescent="0.3">
      <c r="A43" s="9" t="s">
        <v>27</v>
      </c>
      <c r="B43" s="7" t="s">
        <v>24</v>
      </c>
      <c r="C43" s="7"/>
      <c r="D43" s="10">
        <f t="shared" ref="D43:D106" si="0">D42-16</f>
        <v>4064</v>
      </c>
    </row>
    <row r="44" spans="1:4" x14ac:dyDescent="0.3">
      <c r="A44" s="9" t="s">
        <v>32</v>
      </c>
      <c r="B44" s="7" t="s">
        <v>23</v>
      </c>
      <c r="C44" s="7"/>
      <c r="D44" s="10">
        <f t="shared" si="0"/>
        <v>4048</v>
      </c>
    </row>
    <row r="45" spans="1:4" x14ac:dyDescent="0.3">
      <c r="A45" s="9" t="s">
        <v>26</v>
      </c>
      <c r="B45" s="7"/>
      <c r="C45" s="7"/>
      <c r="D45" s="10">
        <f t="shared" si="0"/>
        <v>4032</v>
      </c>
    </row>
    <row r="46" spans="1:4" x14ac:dyDescent="0.3">
      <c r="A46" s="9" t="s">
        <v>31</v>
      </c>
      <c r="B46" s="7"/>
      <c r="C46" s="7"/>
      <c r="D46" s="10">
        <f t="shared" si="0"/>
        <v>4016</v>
      </c>
    </row>
    <row r="47" spans="1:4" x14ac:dyDescent="0.3">
      <c r="A47" s="9" t="s">
        <v>29</v>
      </c>
      <c r="B47" s="7"/>
      <c r="C47" s="7"/>
      <c r="D47" s="10">
        <f t="shared" si="0"/>
        <v>4000</v>
      </c>
    </row>
    <row r="48" spans="1:4" x14ac:dyDescent="0.3">
      <c r="A48" s="9" t="s">
        <v>34</v>
      </c>
      <c r="B48" s="7"/>
      <c r="C48" s="7"/>
      <c r="D48" s="10">
        <f t="shared" si="0"/>
        <v>3984</v>
      </c>
    </row>
    <row r="49" spans="1:4" x14ac:dyDescent="0.3">
      <c r="A49" s="9" t="s">
        <v>28</v>
      </c>
      <c r="B49" s="7"/>
      <c r="C49" s="7"/>
      <c r="D49" s="10">
        <f t="shared" si="0"/>
        <v>3968</v>
      </c>
    </row>
    <row r="50" spans="1:4" x14ac:dyDescent="0.3">
      <c r="A50" s="9" t="s">
        <v>33</v>
      </c>
      <c r="B50" s="7"/>
      <c r="C50" s="7"/>
      <c r="D50" s="10">
        <f t="shared" si="0"/>
        <v>3952</v>
      </c>
    </row>
    <row r="51" spans="1:4" x14ac:dyDescent="0.3">
      <c r="A51" s="7"/>
      <c r="B51" s="7"/>
      <c r="C51" s="7"/>
      <c r="D51" s="10">
        <f t="shared" si="0"/>
        <v>3936</v>
      </c>
    </row>
    <row r="52" spans="1:4" x14ac:dyDescent="0.3">
      <c r="A52" s="11" t="s">
        <v>35</v>
      </c>
      <c r="B52" s="7"/>
      <c r="C52" s="7"/>
      <c r="D52" s="10">
        <f t="shared" si="0"/>
        <v>3920</v>
      </c>
    </row>
    <row r="53" spans="1:4" x14ac:dyDescent="0.3">
      <c r="A53" s="7">
        <v>1</v>
      </c>
      <c r="B53" s="7"/>
      <c r="C53" s="7"/>
      <c r="D53" s="10">
        <f t="shared" si="0"/>
        <v>3904</v>
      </c>
    </row>
    <row r="54" spans="1:4" x14ac:dyDescent="0.3">
      <c r="A54" s="7">
        <v>2</v>
      </c>
      <c r="B54" s="7"/>
      <c r="C54" s="7"/>
      <c r="D54" s="10">
        <f t="shared" si="0"/>
        <v>3888</v>
      </c>
    </row>
    <row r="55" spans="1:4" x14ac:dyDescent="0.3">
      <c r="A55" s="7"/>
      <c r="B55" s="7"/>
      <c r="C55" s="7"/>
      <c r="D55" s="10">
        <f t="shared" si="0"/>
        <v>3872</v>
      </c>
    </row>
    <row r="56" spans="1:4" x14ac:dyDescent="0.3">
      <c r="A56" s="7" t="s">
        <v>36</v>
      </c>
      <c r="B56" s="7">
        <f>IF(OR(B9="8-bit mono",B9="8-bit Bayer"),15,27)</f>
        <v>15</v>
      </c>
      <c r="C56" s="7"/>
      <c r="D56" s="10">
        <f t="shared" si="0"/>
        <v>3856</v>
      </c>
    </row>
    <row r="57" spans="1:4" x14ac:dyDescent="0.3">
      <c r="A57" s="7" t="s">
        <v>37</v>
      </c>
      <c r="B57" s="7">
        <f>IF(B10="Off",D31,IF(OR(B9="8-bit mono",B9="8-bit Bayer"),7999812, 7999631))</f>
        <v>76982</v>
      </c>
      <c r="C57" s="7"/>
      <c r="D57" s="10">
        <f t="shared" si="0"/>
        <v>3840</v>
      </c>
    </row>
    <row r="58" spans="1:4" x14ac:dyDescent="0.3">
      <c r="A58" s="7" t="s">
        <v>51</v>
      </c>
      <c r="B58" s="7">
        <f>IF(AND(B6&gt;7,B6&lt;2161),1,0)</f>
        <v>1</v>
      </c>
      <c r="C58" s="7"/>
      <c r="D58" s="10">
        <f t="shared" si="0"/>
        <v>3824</v>
      </c>
    </row>
    <row r="59" spans="1:4" x14ac:dyDescent="0.3">
      <c r="A59" s="7" t="s">
        <v>40</v>
      </c>
      <c r="B59" s="7">
        <f>IF(MOD(B6,2)&gt;0,0,1)</f>
        <v>1</v>
      </c>
      <c r="C59" s="7"/>
      <c r="D59" s="10">
        <f t="shared" si="0"/>
        <v>3808</v>
      </c>
    </row>
    <row r="60" spans="1:4" x14ac:dyDescent="0.3">
      <c r="A60" s="7" t="s">
        <v>38</v>
      </c>
      <c r="B60" s="7" t="s">
        <v>39</v>
      </c>
      <c r="C60" s="7"/>
      <c r="D60" s="10">
        <f t="shared" si="0"/>
        <v>3792</v>
      </c>
    </row>
    <row r="61" spans="1:4" x14ac:dyDescent="0.3">
      <c r="A61" s="7"/>
      <c r="B61" s="7"/>
      <c r="C61" s="7"/>
      <c r="D61" s="10">
        <f t="shared" si="0"/>
        <v>3776</v>
      </c>
    </row>
    <row r="62" spans="1:4" x14ac:dyDescent="0.3">
      <c r="A62" s="7"/>
      <c r="B62" s="7"/>
      <c r="C62" s="7"/>
      <c r="D62" s="10">
        <f t="shared" si="0"/>
        <v>3760</v>
      </c>
    </row>
    <row r="63" spans="1:4" x14ac:dyDescent="0.3">
      <c r="A63" s="7"/>
      <c r="B63" s="7"/>
      <c r="C63" s="7"/>
      <c r="D63" s="10">
        <f t="shared" si="0"/>
        <v>3744</v>
      </c>
    </row>
    <row r="64" spans="1:4" x14ac:dyDescent="0.3">
      <c r="A64" s="7"/>
      <c r="B64" s="7"/>
      <c r="C64" s="7"/>
      <c r="D64" s="10">
        <f t="shared" si="0"/>
        <v>3728</v>
      </c>
    </row>
    <row r="65" spans="1:4" x14ac:dyDescent="0.3">
      <c r="A65" s="7"/>
      <c r="B65" s="7"/>
      <c r="C65" s="7"/>
      <c r="D65" s="10">
        <f t="shared" si="0"/>
        <v>3712</v>
      </c>
    </row>
    <row r="66" spans="1:4" x14ac:dyDescent="0.3">
      <c r="A66" s="7"/>
      <c r="B66" s="7"/>
      <c r="C66" s="7"/>
      <c r="D66" s="10">
        <f t="shared" si="0"/>
        <v>3696</v>
      </c>
    </row>
    <row r="67" spans="1:4" x14ac:dyDescent="0.3">
      <c r="A67" s="7"/>
      <c r="B67" s="7"/>
      <c r="C67" s="7"/>
      <c r="D67" s="10">
        <f t="shared" si="0"/>
        <v>3680</v>
      </c>
    </row>
    <row r="68" spans="1:4" x14ac:dyDescent="0.3">
      <c r="A68" s="7"/>
      <c r="B68" s="7"/>
      <c r="C68" s="7"/>
      <c r="D68" s="10">
        <f t="shared" si="0"/>
        <v>3664</v>
      </c>
    </row>
    <row r="69" spans="1:4" x14ac:dyDescent="0.3">
      <c r="A69" s="7"/>
      <c r="B69" s="7"/>
      <c r="C69" s="7"/>
      <c r="D69" s="10">
        <f t="shared" si="0"/>
        <v>3648</v>
      </c>
    </row>
    <row r="70" spans="1:4" x14ac:dyDescent="0.3">
      <c r="A70" s="7"/>
      <c r="B70" s="7"/>
      <c r="C70" s="7"/>
      <c r="D70" s="10">
        <f t="shared" si="0"/>
        <v>3632</v>
      </c>
    </row>
    <row r="71" spans="1:4" x14ac:dyDescent="0.3">
      <c r="A71" s="7"/>
      <c r="B71" s="7"/>
      <c r="C71" s="7"/>
      <c r="D71" s="10">
        <f t="shared" si="0"/>
        <v>3616</v>
      </c>
    </row>
    <row r="72" spans="1:4" x14ac:dyDescent="0.3">
      <c r="A72" s="7"/>
      <c r="B72" s="7"/>
      <c r="C72" s="7"/>
      <c r="D72" s="10">
        <f t="shared" si="0"/>
        <v>3600</v>
      </c>
    </row>
    <row r="73" spans="1:4" x14ac:dyDescent="0.3">
      <c r="A73" s="7"/>
      <c r="B73" s="7"/>
      <c r="C73" s="7"/>
      <c r="D73" s="10">
        <f t="shared" si="0"/>
        <v>3584</v>
      </c>
    </row>
    <row r="74" spans="1:4" x14ac:dyDescent="0.3">
      <c r="A74" s="7"/>
      <c r="B74" s="7"/>
      <c r="C74" s="7"/>
      <c r="D74" s="10">
        <f t="shared" si="0"/>
        <v>3568</v>
      </c>
    </row>
    <row r="75" spans="1:4" x14ac:dyDescent="0.3">
      <c r="A75" s="7"/>
      <c r="B75" s="7"/>
      <c r="C75" s="7"/>
      <c r="D75" s="10">
        <f t="shared" si="0"/>
        <v>3552</v>
      </c>
    </row>
    <row r="76" spans="1:4" x14ac:dyDescent="0.3">
      <c r="A76" s="7"/>
      <c r="B76" s="7"/>
      <c r="C76" s="7"/>
      <c r="D76" s="10">
        <f t="shared" si="0"/>
        <v>3536</v>
      </c>
    </row>
    <row r="77" spans="1:4" x14ac:dyDescent="0.3">
      <c r="A77" s="7"/>
      <c r="B77" s="7"/>
      <c r="C77" s="7"/>
      <c r="D77" s="10">
        <f t="shared" si="0"/>
        <v>3520</v>
      </c>
    </row>
    <row r="78" spans="1:4" x14ac:dyDescent="0.3">
      <c r="A78" s="7"/>
      <c r="B78" s="7"/>
      <c r="C78" s="7"/>
      <c r="D78" s="10">
        <f t="shared" si="0"/>
        <v>3504</v>
      </c>
    </row>
    <row r="79" spans="1:4" x14ac:dyDescent="0.3">
      <c r="A79" s="7"/>
      <c r="B79" s="7"/>
      <c r="C79" s="7"/>
      <c r="D79" s="10">
        <f t="shared" si="0"/>
        <v>3488</v>
      </c>
    </row>
    <row r="80" spans="1:4" x14ac:dyDescent="0.3">
      <c r="A80" s="7"/>
      <c r="B80" s="7"/>
      <c r="C80" s="7"/>
      <c r="D80" s="10">
        <f t="shared" si="0"/>
        <v>3472</v>
      </c>
    </row>
    <row r="81" spans="1:4" x14ac:dyDescent="0.3">
      <c r="A81" s="7"/>
      <c r="B81" s="7"/>
      <c r="C81" s="7"/>
      <c r="D81" s="10">
        <f t="shared" si="0"/>
        <v>3456</v>
      </c>
    </row>
    <row r="82" spans="1:4" x14ac:dyDescent="0.3">
      <c r="A82" s="7"/>
      <c r="B82" s="7"/>
      <c r="C82" s="7"/>
      <c r="D82" s="10">
        <f t="shared" si="0"/>
        <v>3440</v>
      </c>
    </row>
    <row r="83" spans="1:4" x14ac:dyDescent="0.3">
      <c r="A83" s="7"/>
      <c r="B83" s="7"/>
      <c r="C83" s="7"/>
      <c r="D83" s="10">
        <f t="shared" si="0"/>
        <v>3424</v>
      </c>
    </row>
    <row r="84" spans="1:4" x14ac:dyDescent="0.3">
      <c r="A84" s="7"/>
      <c r="B84" s="7"/>
      <c r="C84" s="7"/>
      <c r="D84" s="10">
        <f t="shared" si="0"/>
        <v>3408</v>
      </c>
    </row>
    <row r="85" spans="1:4" x14ac:dyDescent="0.3">
      <c r="A85" s="7"/>
      <c r="B85" s="7"/>
      <c r="C85" s="7"/>
      <c r="D85" s="10">
        <f t="shared" si="0"/>
        <v>3392</v>
      </c>
    </row>
    <row r="86" spans="1:4" x14ac:dyDescent="0.3">
      <c r="A86" s="7"/>
      <c r="B86" s="7"/>
      <c r="C86" s="7"/>
      <c r="D86" s="10">
        <f t="shared" si="0"/>
        <v>3376</v>
      </c>
    </row>
    <row r="87" spans="1:4" x14ac:dyDescent="0.3">
      <c r="A87" s="7"/>
      <c r="B87" s="7"/>
      <c r="C87" s="7"/>
      <c r="D87" s="10">
        <f t="shared" si="0"/>
        <v>3360</v>
      </c>
    </row>
    <row r="88" spans="1:4" x14ac:dyDescent="0.3">
      <c r="A88" s="7"/>
      <c r="B88" s="7"/>
      <c r="C88" s="7"/>
      <c r="D88" s="10">
        <f t="shared" si="0"/>
        <v>3344</v>
      </c>
    </row>
    <row r="89" spans="1:4" x14ac:dyDescent="0.3">
      <c r="A89" s="7"/>
      <c r="B89" s="7"/>
      <c r="C89" s="7"/>
      <c r="D89" s="10">
        <f t="shared" si="0"/>
        <v>3328</v>
      </c>
    </row>
    <row r="90" spans="1:4" x14ac:dyDescent="0.3">
      <c r="A90" s="7"/>
      <c r="B90" s="7"/>
      <c r="C90" s="7"/>
      <c r="D90" s="10">
        <f t="shared" si="0"/>
        <v>3312</v>
      </c>
    </row>
    <row r="91" spans="1:4" x14ac:dyDescent="0.3">
      <c r="A91" s="7"/>
      <c r="B91" s="7"/>
      <c r="C91" s="7"/>
      <c r="D91" s="10">
        <f t="shared" si="0"/>
        <v>3296</v>
      </c>
    </row>
    <row r="92" spans="1:4" x14ac:dyDescent="0.3">
      <c r="A92" s="7"/>
      <c r="B92" s="7"/>
      <c r="C92" s="7"/>
      <c r="D92" s="10">
        <f t="shared" si="0"/>
        <v>3280</v>
      </c>
    </row>
    <row r="93" spans="1:4" x14ac:dyDescent="0.3">
      <c r="A93" s="7"/>
      <c r="B93" s="7"/>
      <c r="C93" s="7"/>
      <c r="D93" s="10">
        <f t="shared" si="0"/>
        <v>3264</v>
      </c>
    </row>
    <row r="94" spans="1:4" x14ac:dyDescent="0.3">
      <c r="A94" s="7"/>
      <c r="B94" s="7"/>
      <c r="C94" s="7"/>
      <c r="D94" s="10">
        <f t="shared" si="0"/>
        <v>3248</v>
      </c>
    </row>
    <row r="95" spans="1:4" x14ac:dyDescent="0.3">
      <c r="A95" s="7"/>
      <c r="B95" s="7"/>
      <c r="C95" s="7"/>
      <c r="D95" s="10">
        <f t="shared" si="0"/>
        <v>3232</v>
      </c>
    </row>
    <row r="96" spans="1:4" x14ac:dyDescent="0.3">
      <c r="A96" s="7"/>
      <c r="B96" s="7"/>
      <c r="C96" s="7"/>
      <c r="D96" s="10">
        <f t="shared" si="0"/>
        <v>3216</v>
      </c>
    </row>
    <row r="97" spans="1:4" x14ac:dyDescent="0.3">
      <c r="A97" s="7"/>
      <c r="B97" s="7"/>
      <c r="C97" s="7"/>
      <c r="D97" s="10">
        <f t="shared" si="0"/>
        <v>3200</v>
      </c>
    </row>
    <row r="98" spans="1:4" x14ac:dyDescent="0.3">
      <c r="A98" s="7"/>
      <c r="B98" s="7"/>
      <c r="C98" s="7"/>
      <c r="D98" s="10">
        <f t="shared" si="0"/>
        <v>3184</v>
      </c>
    </row>
    <row r="99" spans="1:4" x14ac:dyDescent="0.3">
      <c r="A99" s="7"/>
      <c r="B99" s="7"/>
      <c r="C99" s="7"/>
      <c r="D99" s="10">
        <f t="shared" si="0"/>
        <v>3168</v>
      </c>
    </row>
    <row r="100" spans="1:4" x14ac:dyDescent="0.3">
      <c r="A100" s="7"/>
      <c r="B100" s="7"/>
      <c r="C100" s="7"/>
      <c r="D100" s="10">
        <f t="shared" si="0"/>
        <v>3152</v>
      </c>
    </row>
    <row r="101" spans="1:4" x14ac:dyDescent="0.3">
      <c r="A101" s="7"/>
      <c r="B101" s="7"/>
      <c r="C101" s="7"/>
      <c r="D101" s="10">
        <f t="shared" si="0"/>
        <v>3136</v>
      </c>
    </row>
    <row r="102" spans="1:4" x14ac:dyDescent="0.3">
      <c r="A102" s="7"/>
      <c r="B102" s="7"/>
      <c r="C102" s="7"/>
      <c r="D102" s="10">
        <f t="shared" si="0"/>
        <v>3120</v>
      </c>
    </row>
    <row r="103" spans="1:4" x14ac:dyDescent="0.3">
      <c r="A103" s="7"/>
      <c r="B103" s="7"/>
      <c r="C103" s="7"/>
      <c r="D103" s="10">
        <f t="shared" si="0"/>
        <v>3104</v>
      </c>
    </row>
    <row r="104" spans="1:4" x14ac:dyDescent="0.3">
      <c r="A104" s="7"/>
      <c r="B104" s="7"/>
      <c r="C104" s="7"/>
      <c r="D104" s="10">
        <f t="shared" si="0"/>
        <v>3088</v>
      </c>
    </row>
    <row r="105" spans="1:4" x14ac:dyDescent="0.3">
      <c r="A105" s="7"/>
      <c r="B105" s="7"/>
      <c r="C105" s="7"/>
      <c r="D105" s="10">
        <f t="shared" si="0"/>
        <v>3072</v>
      </c>
    </row>
    <row r="106" spans="1:4" x14ac:dyDescent="0.3">
      <c r="A106" s="7"/>
      <c r="B106" s="7"/>
      <c r="C106" s="7"/>
      <c r="D106" s="10">
        <f t="shared" si="0"/>
        <v>3056</v>
      </c>
    </row>
    <row r="107" spans="1:4" x14ac:dyDescent="0.3">
      <c r="A107" s="7"/>
      <c r="B107" s="7"/>
      <c r="C107" s="7"/>
      <c r="D107" s="10">
        <f t="shared" ref="D107:D170" si="1">D106-16</f>
        <v>3040</v>
      </c>
    </row>
    <row r="108" spans="1:4" x14ac:dyDescent="0.3">
      <c r="A108" s="7"/>
      <c r="B108" s="7"/>
      <c r="C108" s="7"/>
      <c r="D108" s="10">
        <f t="shared" si="1"/>
        <v>3024</v>
      </c>
    </row>
    <row r="109" spans="1:4" x14ac:dyDescent="0.3">
      <c r="A109" s="7"/>
      <c r="B109" s="7"/>
      <c r="C109" s="7"/>
      <c r="D109" s="10">
        <f t="shared" si="1"/>
        <v>3008</v>
      </c>
    </row>
    <row r="110" spans="1:4" x14ac:dyDescent="0.3">
      <c r="A110" s="7"/>
      <c r="B110" s="7"/>
      <c r="C110" s="7"/>
      <c r="D110" s="10">
        <f t="shared" si="1"/>
        <v>2992</v>
      </c>
    </row>
    <row r="111" spans="1:4" x14ac:dyDescent="0.3">
      <c r="A111" s="7"/>
      <c r="B111" s="7"/>
      <c r="C111" s="7"/>
      <c r="D111" s="10">
        <f t="shared" si="1"/>
        <v>2976</v>
      </c>
    </row>
    <row r="112" spans="1:4" x14ac:dyDescent="0.3">
      <c r="A112" s="7"/>
      <c r="B112" s="7"/>
      <c r="C112" s="7"/>
      <c r="D112" s="10">
        <f t="shared" si="1"/>
        <v>2960</v>
      </c>
    </row>
    <row r="113" spans="1:4" x14ac:dyDescent="0.3">
      <c r="A113" s="7"/>
      <c r="B113" s="7"/>
      <c r="C113" s="7"/>
      <c r="D113" s="10">
        <f t="shared" si="1"/>
        <v>2944</v>
      </c>
    </row>
    <row r="114" spans="1:4" x14ac:dyDescent="0.3">
      <c r="A114" s="7"/>
      <c r="B114" s="7"/>
      <c r="C114" s="7"/>
      <c r="D114" s="10">
        <f t="shared" si="1"/>
        <v>2928</v>
      </c>
    </row>
    <row r="115" spans="1:4" x14ac:dyDescent="0.3">
      <c r="A115" s="7"/>
      <c r="B115" s="7"/>
      <c r="C115" s="7"/>
      <c r="D115" s="10">
        <f t="shared" si="1"/>
        <v>2912</v>
      </c>
    </row>
    <row r="116" spans="1:4" x14ac:dyDescent="0.3">
      <c r="A116" s="7"/>
      <c r="B116" s="7"/>
      <c r="C116" s="7"/>
      <c r="D116" s="10">
        <f t="shared" si="1"/>
        <v>2896</v>
      </c>
    </row>
    <row r="117" spans="1:4" x14ac:dyDescent="0.3">
      <c r="A117" s="7"/>
      <c r="B117" s="7"/>
      <c r="C117" s="7"/>
      <c r="D117" s="10">
        <f t="shared" si="1"/>
        <v>2880</v>
      </c>
    </row>
    <row r="118" spans="1:4" x14ac:dyDescent="0.3">
      <c r="A118" s="7"/>
      <c r="B118" s="7"/>
      <c r="C118" s="7"/>
      <c r="D118" s="10">
        <f t="shared" si="1"/>
        <v>2864</v>
      </c>
    </row>
    <row r="119" spans="1:4" x14ac:dyDescent="0.3">
      <c r="A119" s="7"/>
      <c r="B119" s="7"/>
      <c r="C119" s="7"/>
      <c r="D119" s="10">
        <f t="shared" si="1"/>
        <v>2848</v>
      </c>
    </row>
    <row r="120" spans="1:4" x14ac:dyDescent="0.3">
      <c r="A120" s="7"/>
      <c r="B120" s="7"/>
      <c r="C120" s="7"/>
      <c r="D120" s="10">
        <f t="shared" si="1"/>
        <v>2832</v>
      </c>
    </row>
    <row r="121" spans="1:4" x14ac:dyDescent="0.3">
      <c r="A121" s="7"/>
      <c r="B121" s="7"/>
      <c r="C121" s="7"/>
      <c r="D121" s="10">
        <f t="shared" si="1"/>
        <v>2816</v>
      </c>
    </row>
    <row r="122" spans="1:4" x14ac:dyDescent="0.3">
      <c r="A122" s="7"/>
      <c r="B122" s="7"/>
      <c r="C122" s="7"/>
      <c r="D122" s="10">
        <f t="shared" si="1"/>
        <v>2800</v>
      </c>
    </row>
    <row r="123" spans="1:4" x14ac:dyDescent="0.3">
      <c r="A123" s="7"/>
      <c r="B123" s="7"/>
      <c r="C123" s="7"/>
      <c r="D123" s="10">
        <f t="shared" si="1"/>
        <v>2784</v>
      </c>
    </row>
    <row r="124" spans="1:4" x14ac:dyDescent="0.3">
      <c r="A124" s="7"/>
      <c r="B124" s="7"/>
      <c r="C124" s="7"/>
      <c r="D124" s="10">
        <f t="shared" si="1"/>
        <v>2768</v>
      </c>
    </row>
    <row r="125" spans="1:4" x14ac:dyDescent="0.3">
      <c r="A125" s="7"/>
      <c r="B125" s="7"/>
      <c r="C125" s="7"/>
      <c r="D125" s="10">
        <f t="shared" si="1"/>
        <v>2752</v>
      </c>
    </row>
    <row r="126" spans="1:4" x14ac:dyDescent="0.3">
      <c r="A126" s="7"/>
      <c r="B126" s="7"/>
      <c r="C126" s="7"/>
      <c r="D126" s="10">
        <f t="shared" si="1"/>
        <v>2736</v>
      </c>
    </row>
    <row r="127" spans="1:4" x14ac:dyDescent="0.3">
      <c r="A127" s="7"/>
      <c r="B127" s="7"/>
      <c r="C127" s="7"/>
      <c r="D127" s="10">
        <f t="shared" si="1"/>
        <v>2720</v>
      </c>
    </row>
    <row r="128" spans="1:4" x14ac:dyDescent="0.3">
      <c r="A128" s="7"/>
      <c r="B128" s="7"/>
      <c r="C128" s="7"/>
      <c r="D128" s="10">
        <f t="shared" si="1"/>
        <v>2704</v>
      </c>
    </row>
    <row r="129" spans="1:4" x14ac:dyDescent="0.3">
      <c r="A129" s="7"/>
      <c r="B129" s="7"/>
      <c r="C129" s="7"/>
      <c r="D129" s="10">
        <f t="shared" si="1"/>
        <v>2688</v>
      </c>
    </row>
    <row r="130" spans="1:4" x14ac:dyDescent="0.3">
      <c r="A130" s="7"/>
      <c r="B130" s="7"/>
      <c r="C130" s="7"/>
      <c r="D130" s="10">
        <f t="shared" si="1"/>
        <v>2672</v>
      </c>
    </row>
    <row r="131" spans="1:4" x14ac:dyDescent="0.3">
      <c r="A131" s="7"/>
      <c r="B131" s="7"/>
      <c r="C131" s="7"/>
      <c r="D131" s="10">
        <f t="shared" si="1"/>
        <v>2656</v>
      </c>
    </row>
    <row r="132" spans="1:4" x14ac:dyDescent="0.3">
      <c r="A132" s="7"/>
      <c r="B132" s="7"/>
      <c r="C132" s="7"/>
      <c r="D132" s="10">
        <f t="shared" si="1"/>
        <v>2640</v>
      </c>
    </row>
    <row r="133" spans="1:4" x14ac:dyDescent="0.3">
      <c r="A133" s="7"/>
      <c r="B133" s="7"/>
      <c r="C133" s="7"/>
      <c r="D133" s="10">
        <f t="shared" si="1"/>
        <v>2624</v>
      </c>
    </row>
    <row r="134" spans="1:4" x14ac:dyDescent="0.3">
      <c r="A134" s="7"/>
      <c r="B134" s="7"/>
      <c r="C134" s="7"/>
      <c r="D134" s="10">
        <f t="shared" si="1"/>
        <v>2608</v>
      </c>
    </row>
    <row r="135" spans="1:4" x14ac:dyDescent="0.3">
      <c r="A135" s="7"/>
      <c r="B135" s="7"/>
      <c r="C135" s="7"/>
      <c r="D135" s="10">
        <f t="shared" si="1"/>
        <v>2592</v>
      </c>
    </row>
    <row r="136" spans="1:4" x14ac:dyDescent="0.3">
      <c r="A136" s="7"/>
      <c r="B136" s="7"/>
      <c r="C136" s="7"/>
      <c r="D136" s="10">
        <f t="shared" si="1"/>
        <v>2576</v>
      </c>
    </row>
    <row r="137" spans="1:4" x14ac:dyDescent="0.3">
      <c r="A137" s="7"/>
      <c r="B137" s="7"/>
      <c r="C137" s="7"/>
      <c r="D137" s="10">
        <f t="shared" si="1"/>
        <v>2560</v>
      </c>
    </row>
    <row r="138" spans="1:4" x14ac:dyDescent="0.3">
      <c r="A138" s="7"/>
      <c r="B138" s="7"/>
      <c r="C138" s="7"/>
      <c r="D138" s="10">
        <f t="shared" si="1"/>
        <v>2544</v>
      </c>
    </row>
    <row r="139" spans="1:4" x14ac:dyDescent="0.3">
      <c r="A139" s="7"/>
      <c r="B139" s="7"/>
      <c r="C139" s="7"/>
      <c r="D139" s="10">
        <f t="shared" si="1"/>
        <v>2528</v>
      </c>
    </row>
    <row r="140" spans="1:4" x14ac:dyDescent="0.3">
      <c r="A140" s="7"/>
      <c r="B140" s="7"/>
      <c r="C140" s="7"/>
      <c r="D140" s="10">
        <f t="shared" si="1"/>
        <v>2512</v>
      </c>
    </row>
    <row r="141" spans="1:4" x14ac:dyDescent="0.3">
      <c r="A141" s="7"/>
      <c r="B141" s="7"/>
      <c r="C141" s="7"/>
      <c r="D141" s="10">
        <f t="shared" si="1"/>
        <v>2496</v>
      </c>
    </row>
    <row r="142" spans="1:4" x14ac:dyDescent="0.3">
      <c r="A142" s="7"/>
      <c r="B142" s="7"/>
      <c r="C142" s="7"/>
      <c r="D142" s="10">
        <f t="shared" si="1"/>
        <v>2480</v>
      </c>
    </row>
    <row r="143" spans="1:4" x14ac:dyDescent="0.3">
      <c r="A143" s="7"/>
      <c r="B143" s="7"/>
      <c r="C143" s="7"/>
      <c r="D143" s="10">
        <f t="shared" si="1"/>
        <v>2464</v>
      </c>
    </row>
    <row r="144" spans="1:4" x14ac:dyDescent="0.3">
      <c r="A144" s="7"/>
      <c r="B144" s="7"/>
      <c r="C144" s="7"/>
      <c r="D144" s="10">
        <f t="shared" si="1"/>
        <v>2448</v>
      </c>
    </row>
    <row r="145" spans="1:4" x14ac:dyDescent="0.3">
      <c r="A145" s="7"/>
      <c r="B145" s="7"/>
      <c r="C145" s="7"/>
      <c r="D145" s="10">
        <f t="shared" si="1"/>
        <v>2432</v>
      </c>
    </row>
    <row r="146" spans="1:4" x14ac:dyDescent="0.3">
      <c r="A146" s="7"/>
      <c r="B146" s="7"/>
      <c r="C146" s="7"/>
      <c r="D146" s="10">
        <f t="shared" si="1"/>
        <v>2416</v>
      </c>
    </row>
    <row r="147" spans="1:4" x14ac:dyDescent="0.3">
      <c r="A147" s="7"/>
      <c r="B147" s="7"/>
      <c r="C147" s="7"/>
      <c r="D147" s="10">
        <f t="shared" si="1"/>
        <v>2400</v>
      </c>
    </row>
    <row r="148" spans="1:4" x14ac:dyDescent="0.3">
      <c r="A148" s="7"/>
      <c r="B148" s="7"/>
      <c r="C148" s="7"/>
      <c r="D148" s="10">
        <f t="shared" si="1"/>
        <v>2384</v>
      </c>
    </row>
    <row r="149" spans="1:4" x14ac:dyDescent="0.3">
      <c r="A149" s="7"/>
      <c r="B149" s="7"/>
      <c r="C149" s="7"/>
      <c r="D149" s="10">
        <f t="shared" si="1"/>
        <v>2368</v>
      </c>
    </row>
    <row r="150" spans="1:4" x14ac:dyDescent="0.3">
      <c r="A150" s="7"/>
      <c r="B150" s="7"/>
      <c r="C150" s="7"/>
      <c r="D150" s="10">
        <f t="shared" si="1"/>
        <v>2352</v>
      </c>
    </row>
    <row r="151" spans="1:4" x14ac:dyDescent="0.3">
      <c r="A151" s="7"/>
      <c r="B151" s="7"/>
      <c r="C151" s="7"/>
      <c r="D151" s="10">
        <f t="shared" si="1"/>
        <v>2336</v>
      </c>
    </row>
    <row r="152" spans="1:4" x14ac:dyDescent="0.3">
      <c r="A152" s="7"/>
      <c r="B152" s="7"/>
      <c r="C152" s="7"/>
      <c r="D152" s="10">
        <f t="shared" si="1"/>
        <v>2320</v>
      </c>
    </row>
    <row r="153" spans="1:4" x14ac:dyDescent="0.3">
      <c r="A153" s="7"/>
      <c r="B153" s="7"/>
      <c r="C153" s="7"/>
      <c r="D153" s="10">
        <f t="shared" si="1"/>
        <v>2304</v>
      </c>
    </row>
    <row r="154" spans="1:4" x14ac:dyDescent="0.3">
      <c r="A154" s="7"/>
      <c r="B154" s="7"/>
      <c r="C154" s="7"/>
      <c r="D154" s="10">
        <f t="shared" si="1"/>
        <v>2288</v>
      </c>
    </row>
    <row r="155" spans="1:4" x14ac:dyDescent="0.3">
      <c r="A155" s="7"/>
      <c r="B155" s="7"/>
      <c r="C155" s="7"/>
      <c r="D155" s="10">
        <f t="shared" si="1"/>
        <v>2272</v>
      </c>
    </row>
    <row r="156" spans="1:4" x14ac:dyDescent="0.3">
      <c r="A156" s="7"/>
      <c r="B156" s="7"/>
      <c r="C156" s="7"/>
      <c r="D156" s="10">
        <f t="shared" si="1"/>
        <v>2256</v>
      </c>
    </row>
    <row r="157" spans="1:4" x14ac:dyDescent="0.3">
      <c r="A157" s="7"/>
      <c r="B157" s="7"/>
      <c r="C157" s="7"/>
      <c r="D157" s="10">
        <f t="shared" si="1"/>
        <v>2240</v>
      </c>
    </row>
    <row r="158" spans="1:4" x14ac:dyDescent="0.3">
      <c r="A158" s="7"/>
      <c r="B158" s="7"/>
      <c r="C158" s="7"/>
      <c r="D158" s="10">
        <f t="shared" si="1"/>
        <v>2224</v>
      </c>
    </row>
    <row r="159" spans="1:4" x14ac:dyDescent="0.3">
      <c r="A159" s="7"/>
      <c r="B159" s="7"/>
      <c r="C159" s="7"/>
      <c r="D159" s="10">
        <f t="shared" si="1"/>
        <v>2208</v>
      </c>
    </row>
    <row r="160" spans="1:4" x14ac:dyDescent="0.3">
      <c r="A160" s="7"/>
      <c r="B160" s="7"/>
      <c r="C160" s="7"/>
      <c r="D160" s="10">
        <f t="shared" si="1"/>
        <v>2192</v>
      </c>
    </row>
    <row r="161" spans="1:4" x14ac:dyDescent="0.3">
      <c r="A161" s="7"/>
      <c r="B161" s="7"/>
      <c r="C161" s="7"/>
      <c r="D161" s="10">
        <f t="shared" si="1"/>
        <v>2176</v>
      </c>
    </row>
    <row r="162" spans="1:4" x14ac:dyDescent="0.3">
      <c r="A162" s="7"/>
      <c r="B162" s="7"/>
      <c r="C162" s="7"/>
      <c r="D162" s="10">
        <f t="shared" si="1"/>
        <v>2160</v>
      </c>
    </row>
    <row r="163" spans="1:4" x14ac:dyDescent="0.3">
      <c r="A163" s="7"/>
      <c r="B163" s="7"/>
      <c r="C163" s="7"/>
      <c r="D163" s="10">
        <f t="shared" si="1"/>
        <v>2144</v>
      </c>
    </row>
    <row r="164" spans="1:4" x14ac:dyDescent="0.3">
      <c r="A164" s="7"/>
      <c r="B164" s="7"/>
      <c r="C164" s="7"/>
      <c r="D164" s="10">
        <f t="shared" si="1"/>
        <v>2128</v>
      </c>
    </row>
    <row r="165" spans="1:4" x14ac:dyDescent="0.3">
      <c r="A165" s="7"/>
      <c r="B165" s="7"/>
      <c r="C165" s="7"/>
      <c r="D165" s="10">
        <f t="shared" si="1"/>
        <v>2112</v>
      </c>
    </row>
    <row r="166" spans="1:4" x14ac:dyDescent="0.3">
      <c r="A166" s="7"/>
      <c r="B166" s="7"/>
      <c r="C166" s="7"/>
      <c r="D166" s="10">
        <f t="shared" si="1"/>
        <v>2096</v>
      </c>
    </row>
    <row r="167" spans="1:4" x14ac:dyDescent="0.3">
      <c r="A167" s="7"/>
      <c r="B167" s="7"/>
      <c r="C167" s="7"/>
      <c r="D167" s="10">
        <f t="shared" si="1"/>
        <v>2080</v>
      </c>
    </row>
    <row r="168" spans="1:4" x14ac:dyDescent="0.3">
      <c r="A168" s="7"/>
      <c r="B168" s="7"/>
      <c r="C168" s="7"/>
      <c r="D168" s="10">
        <f t="shared" si="1"/>
        <v>2064</v>
      </c>
    </row>
    <row r="169" spans="1:4" x14ac:dyDescent="0.3">
      <c r="A169" s="7"/>
      <c r="B169" s="7"/>
      <c r="C169" s="7"/>
      <c r="D169" s="10">
        <f t="shared" si="1"/>
        <v>2048</v>
      </c>
    </row>
    <row r="170" spans="1:4" x14ac:dyDescent="0.3">
      <c r="A170" s="7"/>
      <c r="B170" s="7"/>
      <c r="C170" s="7"/>
      <c r="D170" s="10">
        <f t="shared" si="1"/>
        <v>2032</v>
      </c>
    </row>
    <row r="171" spans="1:4" x14ac:dyDescent="0.3">
      <c r="A171" s="7"/>
      <c r="B171" s="7"/>
      <c r="C171" s="7"/>
      <c r="D171" s="10">
        <f t="shared" ref="D171:D234" si="2">D170-16</f>
        <v>2016</v>
      </c>
    </row>
    <row r="172" spans="1:4" x14ac:dyDescent="0.3">
      <c r="A172" s="7"/>
      <c r="B172" s="7"/>
      <c r="C172" s="7"/>
      <c r="D172" s="10">
        <f t="shared" si="2"/>
        <v>2000</v>
      </c>
    </row>
    <row r="173" spans="1:4" x14ac:dyDescent="0.3">
      <c r="A173" s="7"/>
      <c r="B173" s="7"/>
      <c r="C173" s="7"/>
      <c r="D173" s="10">
        <f t="shared" si="2"/>
        <v>1984</v>
      </c>
    </row>
    <row r="174" spans="1:4" x14ac:dyDescent="0.3">
      <c r="A174" s="7"/>
      <c r="B174" s="7"/>
      <c r="C174" s="7"/>
      <c r="D174" s="10">
        <f t="shared" si="2"/>
        <v>1968</v>
      </c>
    </row>
    <row r="175" spans="1:4" x14ac:dyDescent="0.3">
      <c r="A175" s="7"/>
      <c r="B175" s="7"/>
      <c r="C175" s="7"/>
      <c r="D175" s="10">
        <f t="shared" si="2"/>
        <v>1952</v>
      </c>
    </row>
    <row r="176" spans="1:4" x14ac:dyDescent="0.3">
      <c r="A176" s="7"/>
      <c r="B176" s="7"/>
      <c r="C176" s="7"/>
      <c r="D176" s="10">
        <f t="shared" si="2"/>
        <v>1936</v>
      </c>
    </row>
    <row r="177" spans="1:4" x14ac:dyDescent="0.3">
      <c r="A177" s="7"/>
      <c r="B177" s="7"/>
      <c r="C177" s="7"/>
      <c r="D177" s="10">
        <f t="shared" si="2"/>
        <v>1920</v>
      </c>
    </row>
    <row r="178" spans="1:4" x14ac:dyDescent="0.3">
      <c r="A178" s="7"/>
      <c r="B178" s="7"/>
      <c r="C178" s="7"/>
      <c r="D178" s="10">
        <f t="shared" si="2"/>
        <v>1904</v>
      </c>
    </row>
    <row r="179" spans="1:4" x14ac:dyDescent="0.3">
      <c r="A179" s="7"/>
      <c r="B179" s="7"/>
      <c r="C179" s="7"/>
      <c r="D179" s="10">
        <f t="shared" si="2"/>
        <v>1888</v>
      </c>
    </row>
    <row r="180" spans="1:4" x14ac:dyDescent="0.3">
      <c r="A180" s="7"/>
      <c r="B180" s="7"/>
      <c r="C180" s="7"/>
      <c r="D180" s="10">
        <f t="shared" si="2"/>
        <v>1872</v>
      </c>
    </row>
    <row r="181" spans="1:4" x14ac:dyDescent="0.3">
      <c r="A181" s="7"/>
      <c r="B181" s="7"/>
      <c r="C181" s="7"/>
      <c r="D181" s="10">
        <f t="shared" si="2"/>
        <v>1856</v>
      </c>
    </row>
    <row r="182" spans="1:4" x14ac:dyDescent="0.3">
      <c r="A182" s="7"/>
      <c r="B182" s="7"/>
      <c r="C182" s="7"/>
      <c r="D182" s="10">
        <f t="shared" si="2"/>
        <v>1840</v>
      </c>
    </row>
    <row r="183" spans="1:4" x14ac:dyDescent="0.3">
      <c r="A183" s="7"/>
      <c r="B183" s="7"/>
      <c r="C183" s="7"/>
      <c r="D183" s="10">
        <f t="shared" si="2"/>
        <v>1824</v>
      </c>
    </row>
    <row r="184" spans="1:4" x14ac:dyDescent="0.3">
      <c r="A184" s="7"/>
      <c r="B184" s="7"/>
      <c r="C184" s="7"/>
      <c r="D184" s="10">
        <f t="shared" si="2"/>
        <v>1808</v>
      </c>
    </row>
    <row r="185" spans="1:4" x14ac:dyDescent="0.3">
      <c r="A185" s="7"/>
      <c r="B185" s="7"/>
      <c r="C185" s="7"/>
      <c r="D185" s="10">
        <f t="shared" si="2"/>
        <v>1792</v>
      </c>
    </row>
    <row r="186" spans="1:4" x14ac:dyDescent="0.3">
      <c r="A186" s="7"/>
      <c r="B186" s="7"/>
      <c r="C186" s="7"/>
      <c r="D186" s="10">
        <f t="shared" si="2"/>
        <v>1776</v>
      </c>
    </row>
    <row r="187" spans="1:4" x14ac:dyDescent="0.3">
      <c r="A187" s="7"/>
      <c r="B187" s="7"/>
      <c r="C187" s="7"/>
      <c r="D187" s="10">
        <f t="shared" si="2"/>
        <v>1760</v>
      </c>
    </row>
    <row r="188" spans="1:4" x14ac:dyDescent="0.3">
      <c r="A188" s="7"/>
      <c r="B188" s="7"/>
      <c r="C188" s="7"/>
      <c r="D188" s="10">
        <f t="shared" si="2"/>
        <v>1744</v>
      </c>
    </row>
    <row r="189" spans="1:4" x14ac:dyDescent="0.3">
      <c r="A189" s="7"/>
      <c r="B189" s="7"/>
      <c r="C189" s="7"/>
      <c r="D189" s="10">
        <f t="shared" si="2"/>
        <v>1728</v>
      </c>
    </row>
    <row r="190" spans="1:4" x14ac:dyDescent="0.3">
      <c r="A190" s="7"/>
      <c r="B190" s="7"/>
      <c r="C190" s="7"/>
      <c r="D190" s="10">
        <f t="shared" si="2"/>
        <v>1712</v>
      </c>
    </row>
    <row r="191" spans="1:4" x14ac:dyDescent="0.3">
      <c r="A191" s="7"/>
      <c r="B191" s="7"/>
      <c r="C191" s="7"/>
      <c r="D191" s="10">
        <f t="shared" si="2"/>
        <v>1696</v>
      </c>
    </row>
    <row r="192" spans="1:4" x14ac:dyDescent="0.3">
      <c r="A192" s="7"/>
      <c r="B192" s="7"/>
      <c r="C192" s="7"/>
      <c r="D192" s="10">
        <f t="shared" si="2"/>
        <v>1680</v>
      </c>
    </row>
    <row r="193" spans="1:4" x14ac:dyDescent="0.3">
      <c r="A193" s="7"/>
      <c r="B193" s="7"/>
      <c r="C193" s="7"/>
      <c r="D193" s="10">
        <f t="shared" si="2"/>
        <v>1664</v>
      </c>
    </row>
    <row r="194" spans="1:4" x14ac:dyDescent="0.3">
      <c r="A194" s="7"/>
      <c r="B194" s="7"/>
      <c r="C194" s="7"/>
      <c r="D194" s="10">
        <f t="shared" si="2"/>
        <v>1648</v>
      </c>
    </row>
    <row r="195" spans="1:4" x14ac:dyDescent="0.3">
      <c r="D195" s="10">
        <f t="shared" si="2"/>
        <v>1632</v>
      </c>
    </row>
    <row r="196" spans="1:4" x14ac:dyDescent="0.3">
      <c r="D196" s="10">
        <f t="shared" si="2"/>
        <v>1616</v>
      </c>
    </row>
    <row r="197" spans="1:4" x14ac:dyDescent="0.3">
      <c r="D197" s="10">
        <f t="shared" si="2"/>
        <v>1600</v>
      </c>
    </row>
    <row r="198" spans="1:4" x14ac:dyDescent="0.3">
      <c r="D198" s="10">
        <f t="shared" si="2"/>
        <v>1584</v>
      </c>
    </row>
    <row r="199" spans="1:4" x14ac:dyDescent="0.3">
      <c r="D199" s="10">
        <f t="shared" si="2"/>
        <v>1568</v>
      </c>
    </row>
    <row r="200" spans="1:4" x14ac:dyDescent="0.3">
      <c r="D200" s="10">
        <f t="shared" si="2"/>
        <v>1552</v>
      </c>
    </row>
    <row r="201" spans="1:4" x14ac:dyDescent="0.3">
      <c r="D201" s="10">
        <f t="shared" si="2"/>
        <v>1536</v>
      </c>
    </row>
    <row r="202" spans="1:4" x14ac:dyDescent="0.3">
      <c r="D202" s="10">
        <f t="shared" si="2"/>
        <v>1520</v>
      </c>
    </row>
    <row r="203" spans="1:4" x14ac:dyDescent="0.3">
      <c r="D203" s="10">
        <f t="shared" si="2"/>
        <v>1504</v>
      </c>
    </row>
    <row r="204" spans="1:4" x14ac:dyDescent="0.3">
      <c r="D204" s="10">
        <f t="shared" si="2"/>
        <v>1488</v>
      </c>
    </row>
    <row r="205" spans="1:4" x14ac:dyDescent="0.3">
      <c r="D205" s="10">
        <f t="shared" si="2"/>
        <v>1472</v>
      </c>
    </row>
    <row r="206" spans="1:4" x14ac:dyDescent="0.3">
      <c r="D206" s="10">
        <f t="shared" si="2"/>
        <v>1456</v>
      </c>
    </row>
    <row r="207" spans="1:4" x14ac:dyDescent="0.3">
      <c r="D207" s="10">
        <f t="shared" si="2"/>
        <v>1440</v>
      </c>
    </row>
    <row r="208" spans="1:4" x14ac:dyDescent="0.3">
      <c r="D208" s="10">
        <f t="shared" si="2"/>
        <v>1424</v>
      </c>
    </row>
    <row r="209" spans="4:4" x14ac:dyDescent="0.3">
      <c r="D209" s="10">
        <f t="shared" si="2"/>
        <v>1408</v>
      </c>
    </row>
    <row r="210" spans="4:4" x14ac:dyDescent="0.3">
      <c r="D210" s="10">
        <f t="shared" si="2"/>
        <v>1392</v>
      </c>
    </row>
    <row r="211" spans="4:4" x14ac:dyDescent="0.3">
      <c r="D211" s="10">
        <f t="shared" si="2"/>
        <v>1376</v>
      </c>
    </row>
    <row r="212" spans="4:4" x14ac:dyDescent="0.3">
      <c r="D212" s="10">
        <f t="shared" si="2"/>
        <v>1360</v>
      </c>
    </row>
    <row r="213" spans="4:4" x14ac:dyDescent="0.3">
      <c r="D213" s="10">
        <f t="shared" si="2"/>
        <v>1344</v>
      </c>
    </row>
    <row r="214" spans="4:4" x14ac:dyDescent="0.3">
      <c r="D214" s="10">
        <f t="shared" si="2"/>
        <v>1328</v>
      </c>
    </row>
    <row r="215" spans="4:4" x14ac:dyDescent="0.3">
      <c r="D215" s="10">
        <f t="shared" si="2"/>
        <v>1312</v>
      </c>
    </row>
    <row r="216" spans="4:4" x14ac:dyDescent="0.3">
      <c r="D216" s="10">
        <f t="shared" si="2"/>
        <v>1296</v>
      </c>
    </row>
    <row r="217" spans="4:4" x14ac:dyDescent="0.3">
      <c r="D217" s="10">
        <f t="shared" si="2"/>
        <v>1280</v>
      </c>
    </row>
    <row r="218" spans="4:4" x14ac:dyDescent="0.3">
      <c r="D218" s="10">
        <f t="shared" si="2"/>
        <v>1264</v>
      </c>
    </row>
    <row r="219" spans="4:4" x14ac:dyDescent="0.3">
      <c r="D219" s="10">
        <f t="shared" si="2"/>
        <v>1248</v>
      </c>
    </row>
    <row r="220" spans="4:4" x14ac:dyDescent="0.3">
      <c r="D220" s="10">
        <f t="shared" si="2"/>
        <v>1232</v>
      </c>
    </row>
    <row r="221" spans="4:4" x14ac:dyDescent="0.3">
      <c r="D221" s="10">
        <f t="shared" si="2"/>
        <v>1216</v>
      </c>
    </row>
    <row r="222" spans="4:4" x14ac:dyDescent="0.3">
      <c r="D222" s="10">
        <f t="shared" si="2"/>
        <v>1200</v>
      </c>
    </row>
    <row r="223" spans="4:4" x14ac:dyDescent="0.3">
      <c r="D223" s="10">
        <f t="shared" si="2"/>
        <v>1184</v>
      </c>
    </row>
    <row r="224" spans="4:4" x14ac:dyDescent="0.3">
      <c r="D224" s="10">
        <f t="shared" si="2"/>
        <v>1168</v>
      </c>
    </row>
    <row r="225" spans="4:4" x14ac:dyDescent="0.3">
      <c r="D225" s="10">
        <f t="shared" si="2"/>
        <v>1152</v>
      </c>
    </row>
    <row r="226" spans="4:4" x14ac:dyDescent="0.3">
      <c r="D226" s="10">
        <f t="shared" si="2"/>
        <v>1136</v>
      </c>
    </row>
    <row r="227" spans="4:4" x14ac:dyDescent="0.3">
      <c r="D227" s="10">
        <f t="shared" si="2"/>
        <v>1120</v>
      </c>
    </row>
    <row r="228" spans="4:4" x14ac:dyDescent="0.3">
      <c r="D228" s="10">
        <f t="shared" si="2"/>
        <v>1104</v>
      </c>
    </row>
    <row r="229" spans="4:4" x14ac:dyDescent="0.3">
      <c r="D229" s="10">
        <f t="shared" si="2"/>
        <v>1088</v>
      </c>
    </row>
    <row r="230" spans="4:4" x14ac:dyDescent="0.3">
      <c r="D230" s="10">
        <f t="shared" si="2"/>
        <v>1072</v>
      </c>
    </row>
    <row r="231" spans="4:4" x14ac:dyDescent="0.3">
      <c r="D231" s="10">
        <f t="shared" si="2"/>
        <v>1056</v>
      </c>
    </row>
    <row r="232" spans="4:4" x14ac:dyDescent="0.3">
      <c r="D232" s="10">
        <f t="shared" si="2"/>
        <v>1040</v>
      </c>
    </row>
    <row r="233" spans="4:4" x14ac:dyDescent="0.3">
      <c r="D233" s="10">
        <f t="shared" si="2"/>
        <v>1024</v>
      </c>
    </row>
    <row r="234" spans="4:4" x14ac:dyDescent="0.3">
      <c r="D234" s="10">
        <f t="shared" si="2"/>
        <v>1008</v>
      </c>
    </row>
    <row r="235" spans="4:4" x14ac:dyDescent="0.3">
      <c r="D235" s="10">
        <f t="shared" ref="D235:D291" si="3">D234-16</f>
        <v>992</v>
      </c>
    </row>
    <row r="236" spans="4:4" x14ac:dyDescent="0.3">
      <c r="D236" s="10">
        <f t="shared" si="3"/>
        <v>976</v>
      </c>
    </row>
    <row r="237" spans="4:4" x14ac:dyDescent="0.3">
      <c r="D237" s="10">
        <f t="shared" si="3"/>
        <v>960</v>
      </c>
    </row>
    <row r="238" spans="4:4" x14ac:dyDescent="0.3">
      <c r="D238" s="10">
        <f t="shared" si="3"/>
        <v>944</v>
      </c>
    </row>
    <row r="239" spans="4:4" x14ac:dyDescent="0.3">
      <c r="D239" s="10">
        <f t="shared" si="3"/>
        <v>928</v>
      </c>
    </row>
    <row r="240" spans="4:4" x14ac:dyDescent="0.3">
      <c r="D240" s="10">
        <f t="shared" si="3"/>
        <v>912</v>
      </c>
    </row>
    <row r="241" spans="4:4" x14ac:dyDescent="0.3">
      <c r="D241" s="10">
        <f t="shared" si="3"/>
        <v>896</v>
      </c>
    </row>
    <row r="242" spans="4:4" x14ac:dyDescent="0.3">
      <c r="D242" s="10">
        <f t="shared" si="3"/>
        <v>880</v>
      </c>
    </row>
    <row r="243" spans="4:4" x14ac:dyDescent="0.3">
      <c r="D243" s="10">
        <f t="shared" si="3"/>
        <v>864</v>
      </c>
    </row>
    <row r="244" spans="4:4" x14ac:dyDescent="0.3">
      <c r="D244" s="10">
        <f t="shared" si="3"/>
        <v>848</v>
      </c>
    </row>
    <row r="245" spans="4:4" x14ac:dyDescent="0.3">
      <c r="D245" s="10">
        <f t="shared" si="3"/>
        <v>832</v>
      </c>
    </row>
    <row r="246" spans="4:4" x14ac:dyDescent="0.3">
      <c r="D246" s="10">
        <f t="shared" si="3"/>
        <v>816</v>
      </c>
    </row>
    <row r="247" spans="4:4" x14ac:dyDescent="0.3">
      <c r="D247" s="10">
        <f t="shared" si="3"/>
        <v>800</v>
      </c>
    </row>
    <row r="248" spans="4:4" x14ac:dyDescent="0.3">
      <c r="D248" s="10">
        <f t="shared" si="3"/>
        <v>784</v>
      </c>
    </row>
    <row r="249" spans="4:4" x14ac:dyDescent="0.3">
      <c r="D249" s="10">
        <f t="shared" si="3"/>
        <v>768</v>
      </c>
    </row>
    <row r="250" spans="4:4" x14ac:dyDescent="0.3">
      <c r="D250" s="10">
        <f t="shared" si="3"/>
        <v>752</v>
      </c>
    </row>
    <row r="251" spans="4:4" x14ac:dyDescent="0.3">
      <c r="D251" s="10">
        <f t="shared" si="3"/>
        <v>736</v>
      </c>
    </row>
    <row r="252" spans="4:4" x14ac:dyDescent="0.3">
      <c r="D252" s="10">
        <f t="shared" si="3"/>
        <v>720</v>
      </c>
    </row>
    <row r="253" spans="4:4" x14ac:dyDescent="0.3">
      <c r="D253" s="10">
        <f t="shared" si="3"/>
        <v>704</v>
      </c>
    </row>
    <row r="254" spans="4:4" x14ac:dyDescent="0.3">
      <c r="D254" s="10">
        <f t="shared" si="3"/>
        <v>688</v>
      </c>
    </row>
    <row r="255" spans="4:4" x14ac:dyDescent="0.3">
      <c r="D255" s="10">
        <f t="shared" si="3"/>
        <v>672</v>
      </c>
    </row>
    <row r="256" spans="4:4" x14ac:dyDescent="0.3">
      <c r="D256" s="10">
        <f t="shared" si="3"/>
        <v>656</v>
      </c>
    </row>
    <row r="257" spans="4:4" x14ac:dyDescent="0.3">
      <c r="D257" s="10">
        <f t="shared" si="3"/>
        <v>640</v>
      </c>
    </row>
    <row r="258" spans="4:4" x14ac:dyDescent="0.3">
      <c r="D258" s="10">
        <f t="shared" si="3"/>
        <v>624</v>
      </c>
    </row>
    <row r="259" spans="4:4" x14ac:dyDescent="0.3">
      <c r="D259" s="10">
        <f t="shared" si="3"/>
        <v>608</v>
      </c>
    </row>
    <row r="260" spans="4:4" x14ac:dyDescent="0.3">
      <c r="D260" s="10">
        <f t="shared" si="3"/>
        <v>592</v>
      </c>
    </row>
    <row r="261" spans="4:4" x14ac:dyDescent="0.3">
      <c r="D261" s="10">
        <f t="shared" si="3"/>
        <v>576</v>
      </c>
    </row>
    <row r="262" spans="4:4" x14ac:dyDescent="0.3">
      <c r="D262" s="10">
        <f t="shared" si="3"/>
        <v>560</v>
      </c>
    </row>
    <row r="263" spans="4:4" x14ac:dyDescent="0.3">
      <c r="D263" s="10">
        <f t="shared" si="3"/>
        <v>544</v>
      </c>
    </row>
    <row r="264" spans="4:4" x14ac:dyDescent="0.3">
      <c r="D264" s="10">
        <f t="shared" si="3"/>
        <v>528</v>
      </c>
    </row>
    <row r="265" spans="4:4" x14ac:dyDescent="0.3">
      <c r="D265" s="10">
        <f t="shared" si="3"/>
        <v>512</v>
      </c>
    </row>
    <row r="266" spans="4:4" x14ac:dyDescent="0.3">
      <c r="D266" s="10">
        <f t="shared" si="3"/>
        <v>496</v>
      </c>
    </row>
    <row r="267" spans="4:4" x14ac:dyDescent="0.3">
      <c r="D267" s="10">
        <f t="shared" si="3"/>
        <v>480</v>
      </c>
    </row>
    <row r="268" spans="4:4" x14ac:dyDescent="0.3">
      <c r="D268" s="10">
        <f t="shared" si="3"/>
        <v>464</v>
      </c>
    </row>
    <row r="269" spans="4:4" x14ac:dyDescent="0.3">
      <c r="D269" s="10">
        <f t="shared" si="3"/>
        <v>448</v>
      </c>
    </row>
    <row r="270" spans="4:4" x14ac:dyDescent="0.3">
      <c r="D270" s="10">
        <f t="shared" si="3"/>
        <v>432</v>
      </c>
    </row>
    <row r="271" spans="4:4" x14ac:dyDescent="0.3">
      <c r="D271" s="10">
        <f t="shared" si="3"/>
        <v>416</v>
      </c>
    </row>
    <row r="272" spans="4:4" x14ac:dyDescent="0.3">
      <c r="D272" s="10">
        <f t="shared" si="3"/>
        <v>400</v>
      </c>
    </row>
    <row r="273" spans="4:4" x14ac:dyDescent="0.3">
      <c r="D273" s="10">
        <f t="shared" si="3"/>
        <v>384</v>
      </c>
    </row>
    <row r="274" spans="4:4" x14ac:dyDescent="0.3">
      <c r="D274" s="10">
        <f t="shared" si="3"/>
        <v>368</v>
      </c>
    </row>
    <row r="275" spans="4:4" x14ac:dyDescent="0.3">
      <c r="D275" s="10">
        <f t="shared" si="3"/>
        <v>352</v>
      </c>
    </row>
    <row r="276" spans="4:4" x14ac:dyDescent="0.3">
      <c r="D276" s="10">
        <f t="shared" si="3"/>
        <v>336</v>
      </c>
    </row>
    <row r="277" spans="4:4" x14ac:dyDescent="0.3">
      <c r="D277" s="10">
        <f t="shared" si="3"/>
        <v>320</v>
      </c>
    </row>
    <row r="278" spans="4:4" x14ac:dyDescent="0.3">
      <c r="D278" s="10">
        <f t="shared" si="3"/>
        <v>304</v>
      </c>
    </row>
    <row r="279" spans="4:4" x14ac:dyDescent="0.3">
      <c r="D279" s="10">
        <f t="shared" si="3"/>
        <v>288</v>
      </c>
    </row>
    <row r="280" spans="4:4" x14ac:dyDescent="0.3">
      <c r="D280" s="10">
        <f t="shared" si="3"/>
        <v>272</v>
      </c>
    </row>
    <row r="281" spans="4:4" x14ac:dyDescent="0.3">
      <c r="D281" s="10">
        <f t="shared" si="3"/>
        <v>256</v>
      </c>
    </row>
    <row r="282" spans="4:4" x14ac:dyDescent="0.3">
      <c r="D282" s="10">
        <f t="shared" si="3"/>
        <v>240</v>
      </c>
    </row>
    <row r="283" spans="4:4" x14ac:dyDescent="0.3">
      <c r="D283" s="10">
        <f t="shared" si="3"/>
        <v>224</v>
      </c>
    </row>
    <row r="284" spans="4:4" x14ac:dyDescent="0.3">
      <c r="D284" s="10">
        <f t="shared" si="3"/>
        <v>208</v>
      </c>
    </row>
    <row r="285" spans="4:4" x14ac:dyDescent="0.3">
      <c r="D285" s="10">
        <f t="shared" si="3"/>
        <v>192</v>
      </c>
    </row>
    <row r="286" spans="4:4" x14ac:dyDescent="0.3">
      <c r="D286" s="10">
        <f t="shared" si="3"/>
        <v>176</v>
      </c>
    </row>
    <row r="287" spans="4:4" x14ac:dyDescent="0.3">
      <c r="D287" s="10">
        <f t="shared" si="3"/>
        <v>160</v>
      </c>
    </row>
    <row r="288" spans="4:4" x14ac:dyDescent="0.3">
      <c r="D288" s="10">
        <f t="shared" si="3"/>
        <v>144</v>
      </c>
    </row>
    <row r="289" spans="4:4" x14ac:dyDescent="0.3">
      <c r="D289" s="10">
        <f t="shared" si="3"/>
        <v>128</v>
      </c>
    </row>
    <row r="290" spans="4:4" x14ac:dyDescent="0.3">
      <c r="D290" s="10">
        <f t="shared" si="3"/>
        <v>112</v>
      </c>
    </row>
    <row r="291" spans="4:4" x14ac:dyDescent="0.3">
      <c r="D291" s="10">
        <f t="shared" si="3"/>
        <v>96</v>
      </c>
    </row>
    <row r="292" spans="4:4" x14ac:dyDescent="0.3">
      <c r="D292" s="22"/>
    </row>
    <row r="293" spans="4:4" x14ac:dyDescent="0.3">
      <c r="D293" s="22"/>
    </row>
    <row r="294" spans="4:4" x14ac:dyDescent="0.3">
      <c r="D294" s="22"/>
    </row>
    <row r="295" spans="4:4" x14ac:dyDescent="0.3">
      <c r="D295" s="22"/>
    </row>
    <row r="296" spans="4:4" x14ac:dyDescent="0.3">
      <c r="D296" s="22"/>
    </row>
    <row r="297" spans="4:4" x14ac:dyDescent="0.3">
      <c r="D297" s="22"/>
    </row>
  </sheetData>
  <sheetProtection sheet="1" objects="1" scenarios="1"/>
  <dataValidations xWindow="391" yWindow="523" count="7">
    <dataValidation type="list" allowBlank="1" showInputMessage="1" showErrorMessage="1" prompt="Enter ROI width on sensor before binning is applied. See &quot;output width&quot; for effect of horizontal binning. Allowed values are 96 to 4096 in increments of 16 pixels. Use drop down list to select valid values." sqref="B5" xr:uid="{00000000-0002-0000-0000-000000000000}">
      <formula1>$D$41:$D$291</formula1>
    </dataValidation>
    <dataValidation type="list" allowBlank="1" showInputMessage="1" showErrorMessage="1" sqref="B9" xr:uid="{00000000-0002-0000-0000-000001000000}">
      <formula1>$A$41:$A$50</formula1>
    </dataValidation>
    <dataValidation type="list" allowBlank="1" showInputMessage="1" showErrorMessage="1" prompt="Monochrome pixel formats only" sqref="B7:B8" xr:uid="{00000000-0002-0000-0000-000002000000}">
      <formula1>$A$53:$A$54</formula1>
    </dataValidation>
    <dataValidation type="list" allowBlank="1" showInputMessage="1" showErrorMessage="1" sqref="B10" xr:uid="{00000000-0002-0000-0000-000003000000}">
      <formula1>$B$41:$B$42</formula1>
    </dataValidation>
    <dataValidation type="list" allowBlank="1" showInputMessage="1" showErrorMessage="1" sqref="B11" xr:uid="{00000000-0002-0000-0000-000004000000}">
      <formula1>$B$43:$B$44</formula1>
    </dataValidation>
    <dataValidation type="custom" allowBlank="1" showInputMessage="1" showErrorMessage="1" errorTitle="Height not valid" error="Minimum 8, maximum 2160. Must be even number of lines." prompt="Enter ROI height on sensor, before binning is applied. See &quot;output height&quot; for effect of vertical binning. Allowed values are 8 to 2160 lines in increments of 2.  " sqref="B6" xr:uid="{00000000-0002-0000-0000-000006000000}">
      <formula1>IF(AND(B58=1,B59=1),TRUE,FALSE)</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Long exposure times cause a reduced frame rate." sqref="B12" xr:uid="{00000000-0002-0000-0000-000005000000}">
      <formula1>B56</formula1>
      <formula2>D34</formula2>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2021-01-12T21:39:39Z</dcterms:modified>
</cp:coreProperties>
</file>